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869" activeTab="0"/>
  </bookViews>
  <sheets>
    <sheet name="1-Front Page" sheetId="1" r:id="rId1"/>
    <sheet name=" 2-Team" sheetId="2" r:id="rId2"/>
    <sheet name="3-Infos" sheetId="3" r:id="rId3"/>
    <sheet name="4-Balance Sheet" sheetId="4" r:id="rId4"/>
    <sheet name="5-REVENUES" sheetId="5" r:id="rId5"/>
    <sheet name="6-EXPENSES" sheetId="6" r:id="rId6"/>
    <sheet name="7-Verif. R - E" sheetId="7" r:id="rId7"/>
    <sheet name="8-Diocesan Contribution" sheetId="8" r:id="rId8"/>
    <sheet name="9-Report masses to be celebrat" sheetId="9" r:id="rId9"/>
    <sheet name="10-Computer configuration" sheetId="10" r:id="rId10"/>
  </sheets>
  <definedNames>
    <definedName name="a">#REF!</definedName>
    <definedName name="_xlnm.Print_Area" localSheetId="1">' 2-Team'!$A$1:$J$29</definedName>
    <definedName name="_xlnm.Print_Area" localSheetId="0">'1-Front Page'!$A$1:$L$52</definedName>
    <definedName name="_xlnm.Print_Area" localSheetId="2">'3-Infos'!$A$1:$H$61</definedName>
    <definedName name="_xlnm.Print_Area" localSheetId="3">'4-Balance Sheet'!$A$1:$H$67</definedName>
    <definedName name="_xlnm.Print_Area" localSheetId="4">'5-REVENUES'!$A$1:$K$49</definedName>
    <definedName name="_xlnm.Print_Area" localSheetId="5">'6-EXPENSES'!$A$1:$J$63</definedName>
    <definedName name="_xlnm.Print_Area" localSheetId="6">'7-Verif. R - E'!$A$1:$J$51</definedName>
    <definedName name="_xlnm.Print_Area" localSheetId="7">'8-Diocesan Contribution'!$A$1:$W$53</definedName>
    <definedName name="_xlnm.Print_Area" localSheetId="8">'9-Report masses to be celebrat'!$A$1:$U$49</definedName>
  </definedNames>
  <calcPr fullCalcOnLoad="1"/>
</workbook>
</file>

<file path=xl/sharedStrings.xml><?xml version="1.0" encoding="utf-8"?>
<sst xmlns="http://schemas.openxmlformats.org/spreadsheetml/2006/main" count="569" uniqueCount="462">
  <si>
    <t>OCCUPATION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</si>
  <si>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</si>
  <si>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</si>
  <si>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</si>
  <si>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</si>
  <si>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</si>
  <si>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</si>
  <si>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</si>
  <si>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</si>
  <si>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</si>
  <si>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</si>
  <si>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</si>
  <si>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 xml:space="preserve">    A)</t>
  </si>
  <si>
    <t xml:space="preserve">    B)</t>
  </si>
  <si>
    <t xml:space="preserve">    C)</t>
  </si>
  <si>
    <t xml:space="preserve">    D)</t>
  </si>
  <si>
    <t xml:space="preserve">    E)</t>
  </si>
  <si>
    <t>Bingo</t>
  </si>
  <si>
    <t>Restaurant</t>
  </si>
  <si>
    <t xml:space="preserve">  </t>
  </si>
  <si>
    <t>PERSONNEL</t>
  </si>
  <si>
    <t>Taxes</t>
  </si>
  <si>
    <t>A.</t>
  </si>
  <si>
    <t>B.</t>
  </si>
  <si>
    <t xml:space="preserve">B. </t>
  </si>
  <si>
    <t>SIGNATURES</t>
  </si>
  <si>
    <t>Variations</t>
  </si>
  <si>
    <t>I)</t>
  </si>
  <si>
    <t>II)</t>
  </si>
  <si>
    <t>I) - II)</t>
  </si>
  <si>
    <t>A)</t>
  </si>
  <si>
    <t>a.</t>
  </si>
  <si>
    <t>B)</t>
  </si>
  <si>
    <t>b.</t>
  </si>
  <si>
    <t>c.</t>
  </si>
  <si>
    <t>x</t>
  </si>
  <si>
    <t>=</t>
  </si>
  <si>
    <t>Date :</t>
  </si>
  <si>
    <t>101-4</t>
  </si>
  <si>
    <t>151-4</t>
  </si>
  <si>
    <t>171-189</t>
  </si>
  <si>
    <t>POSTE</t>
  </si>
  <si>
    <t>ANNUAL  REPORT</t>
  </si>
  <si>
    <t>of</t>
  </si>
  <si>
    <t>THE  FABRIQUE  OF  THE  PARISH  OF</t>
  </si>
  <si>
    <t xml:space="preserve">FINANCIAL STATEMENTS </t>
  </si>
  <si>
    <r>
      <t>for the year ended December 31</t>
    </r>
    <r>
      <rPr>
        <b/>
        <vertAlign val="superscript"/>
        <sz val="11"/>
        <rFont val="Arial"/>
        <family val="2"/>
      </rPr>
      <t xml:space="preserve">st </t>
    </r>
  </si>
  <si>
    <t>adopted at the meeting of the Fabrique held on</t>
  </si>
  <si>
    <t>PHONE NUMBER</t>
  </si>
  <si>
    <t>FAX NUMBER</t>
  </si>
  <si>
    <t>E-MAIL</t>
  </si>
  <si>
    <t>WEBSITE</t>
  </si>
  <si>
    <t>Pastor / Parochial Administrator / Priest-in-Charge</t>
  </si>
  <si>
    <t>NAME</t>
  </si>
  <si>
    <t>END OF TERM</t>
  </si>
  <si>
    <t>Contact person for more information on Financial Statements</t>
  </si>
  <si>
    <t>FUNCTION AT THE PARISH</t>
  </si>
  <si>
    <t>Please Check</t>
  </si>
  <si>
    <t>VOLUNTEER</t>
  </si>
  <si>
    <t>EMPLOYEE</t>
  </si>
  <si>
    <r>
      <t xml:space="preserve">Chairperson appointed by the Archbishop </t>
    </r>
    <r>
      <rPr>
        <i/>
        <sz val="9"/>
        <color indexed="12"/>
        <rFont val="Arial"/>
        <family val="2"/>
      </rPr>
      <t>(other than the Pastor)</t>
    </r>
  </si>
  <si>
    <t>GENERAL  INFORMATION</t>
  </si>
  <si>
    <t>Number of Catholic households in the parish :</t>
  </si>
  <si>
    <t>Number of adults attending Sunday Masses (average) :</t>
  </si>
  <si>
    <r>
      <t xml:space="preserve">The primary purpose of the Organization is to administer property for the </t>
    </r>
    <r>
      <rPr>
        <i/>
        <sz val="10"/>
        <rFont val="Arial"/>
        <family val="2"/>
      </rPr>
      <t>practice of the Roman Catholic religion</t>
    </r>
    <r>
      <rPr>
        <sz val="10"/>
        <rFont val="Arial"/>
        <family val="0"/>
      </rPr>
      <t>.</t>
    </r>
  </si>
  <si>
    <r>
      <t xml:space="preserve">The main activities of the Organization are </t>
    </r>
    <r>
      <rPr>
        <i/>
        <sz val="10"/>
        <rFont val="Arial"/>
        <family val="2"/>
      </rPr>
      <t>worship and pastoral ministry</t>
    </r>
  </si>
  <si>
    <t>at the FEDERAL level</t>
  </si>
  <si>
    <t>at the PROVINCIAL level</t>
  </si>
  <si>
    <t>Business number (BN) :</t>
  </si>
  <si>
    <t>Registration number :</t>
  </si>
  <si>
    <t>C.S.S.T. number :</t>
  </si>
  <si>
    <t>ACCOUNTING  INFORMATION</t>
  </si>
  <si>
    <t xml:space="preserve"> - Used method : </t>
  </si>
  <si>
    <t>… Cash Accounting</t>
  </si>
  <si>
    <t>… Accrual Accounting</t>
  </si>
  <si>
    <r>
      <t xml:space="preserve">Chairperson </t>
    </r>
    <r>
      <rPr>
        <b/>
        <i/>
        <sz val="9"/>
        <rFont val="Arial"/>
        <family val="2"/>
      </rPr>
      <t>(other than the Pastor)</t>
    </r>
  </si>
  <si>
    <t>Secretary / Treasurer</t>
  </si>
  <si>
    <r>
      <t>WARDENS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(for the next three years)</t>
    </r>
  </si>
  <si>
    <t>Address</t>
  </si>
  <si>
    <t>Postal   Code</t>
  </si>
  <si>
    <t>Current  Occupation</t>
  </si>
  <si>
    <t>End  of  Term</t>
  </si>
  <si>
    <t>Phone  Number</t>
  </si>
  <si>
    <t>Name</t>
  </si>
  <si>
    <t>Number of hours put on annual basis</t>
  </si>
  <si>
    <t>INSURANCE</t>
  </si>
  <si>
    <t>Insurance Company :</t>
  </si>
  <si>
    <r>
      <t>FIRE</t>
    </r>
    <r>
      <rPr>
        <sz val="9"/>
        <rFont val="Arial"/>
        <family val="2"/>
      </rPr>
      <t xml:space="preserve"> :</t>
    </r>
  </si>
  <si>
    <t>Church</t>
  </si>
  <si>
    <t>Pipe Organs</t>
  </si>
  <si>
    <t>Rectory :</t>
  </si>
  <si>
    <t>Premium</t>
  </si>
  <si>
    <t>Coverage</t>
  </si>
  <si>
    <t>Expiry Date</t>
  </si>
  <si>
    <t>(dd - mm - yyyy)</t>
  </si>
  <si>
    <r>
      <t xml:space="preserve">Building </t>
    </r>
    <r>
      <rPr>
        <sz val="8"/>
        <rFont val="Arial"/>
        <family val="2"/>
      </rPr>
      <t>(including permanent fixtures)</t>
    </r>
  </si>
  <si>
    <r>
      <t xml:space="preserve">Contents </t>
    </r>
    <r>
      <rPr>
        <sz val="8"/>
        <rFont val="Arial"/>
        <family val="2"/>
      </rPr>
      <t>(moveables)</t>
    </r>
  </si>
  <si>
    <r>
      <t>BOILER &amp; MACHINERY</t>
    </r>
    <r>
      <rPr>
        <sz val="9"/>
        <rFont val="Arial"/>
        <family val="2"/>
      </rPr>
      <t xml:space="preserve"> : </t>
    </r>
    <r>
      <rPr>
        <sz val="8"/>
        <rFont val="Arial"/>
        <family val="2"/>
      </rPr>
      <t>(Furnace and equipment)</t>
    </r>
  </si>
  <si>
    <r>
      <t>LIABILITY</t>
    </r>
    <r>
      <rPr>
        <sz val="9"/>
        <rFont val="Arial"/>
        <family val="2"/>
      </rPr>
      <t xml:space="preserve"> :</t>
    </r>
  </si>
  <si>
    <t>Public</t>
  </si>
  <si>
    <t>Employer's</t>
  </si>
  <si>
    <t>Professional and directors'</t>
  </si>
  <si>
    <r>
      <t>THEFT</t>
    </r>
    <r>
      <rPr>
        <sz val="9"/>
        <rFont val="Arial"/>
        <family val="2"/>
      </rPr>
      <t xml:space="preserve"> :</t>
    </r>
  </si>
  <si>
    <t>Money and securities</t>
  </si>
  <si>
    <t>Other</t>
  </si>
  <si>
    <r>
      <t>OTHER INSURANCE</t>
    </r>
    <r>
      <rPr>
        <sz val="9"/>
        <rFont val="Arial"/>
        <family val="2"/>
      </rPr>
      <t xml:space="preserve"> :</t>
    </r>
  </si>
  <si>
    <t>MUNICIPAL  EVALUATION</t>
  </si>
  <si>
    <t>LAND :</t>
  </si>
  <si>
    <t>BUILDINGS :</t>
  </si>
  <si>
    <t>OTHER :</t>
  </si>
  <si>
    <t>Rectory</t>
  </si>
  <si>
    <t>(attach list if space is insufficient)</t>
  </si>
  <si>
    <t>SCHEDULE  OF  INVESTMENTS</t>
  </si>
  <si>
    <t>Par value</t>
  </si>
  <si>
    <t>(for Bonds only)</t>
  </si>
  <si>
    <t>Book value</t>
  </si>
  <si>
    <t>Rate</t>
  </si>
  <si>
    <t>Maturity</t>
  </si>
  <si>
    <r>
      <t>SCHEDULE  OF  LOANS</t>
    </r>
    <r>
      <rPr>
        <b/>
        <sz val="11"/>
        <rFont val="Arial"/>
        <family val="2"/>
      </rPr>
      <t xml:space="preserve"> </t>
    </r>
  </si>
  <si>
    <t>(Line of Credit, Loans or other)</t>
  </si>
  <si>
    <t>Creditor's Name</t>
  </si>
  <si>
    <t>Amount</t>
  </si>
  <si>
    <r>
      <t>Maturity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(dd - mm - yyyy)</t>
    </r>
  </si>
  <si>
    <r>
      <t xml:space="preserve">BALANCE  SHEET  </t>
    </r>
    <r>
      <rPr>
        <sz val="10"/>
        <rFont val="Arial"/>
        <family val="2"/>
      </rPr>
      <t>as at December 31</t>
    </r>
    <r>
      <rPr>
        <vertAlign val="superscript"/>
        <sz val="10"/>
        <rFont val="Arial"/>
        <family val="2"/>
      </rPr>
      <t>st</t>
    </r>
  </si>
  <si>
    <t>ASSETS</t>
  </si>
  <si>
    <t xml:space="preserve">CURRENT  </t>
  </si>
  <si>
    <t>Cash and Bank</t>
  </si>
  <si>
    <r>
      <t xml:space="preserve">Account related to Cash and Bank </t>
    </r>
    <r>
      <rPr>
        <sz val="8"/>
        <rFont val="Arial"/>
        <family val="2"/>
      </rPr>
      <t>(Please specify)</t>
    </r>
  </si>
  <si>
    <t>Mass Account</t>
  </si>
  <si>
    <t>Other Bank Accounts</t>
  </si>
  <si>
    <r>
      <t xml:space="preserve">Total </t>
    </r>
    <r>
      <rPr>
        <b/>
        <sz val="6"/>
        <rFont val="Arial"/>
        <family val="2"/>
      </rPr>
      <t>Cash</t>
    </r>
    <r>
      <rPr>
        <sz val="6"/>
        <rFont val="Arial"/>
        <family val="2"/>
      </rPr>
      <t xml:space="preserve"> and </t>
    </r>
    <r>
      <rPr>
        <b/>
        <sz val="6"/>
        <rFont val="Arial"/>
        <family val="2"/>
      </rPr>
      <t>Bank</t>
    </r>
  </si>
  <si>
    <t>Accounts Receivable</t>
  </si>
  <si>
    <t>GST Receivable</t>
  </si>
  <si>
    <t>QST Receivable</t>
  </si>
  <si>
    <r>
      <t xml:space="preserve">Other </t>
    </r>
    <r>
      <rPr>
        <sz val="8"/>
        <rFont val="Arial"/>
        <family val="2"/>
      </rPr>
      <t>(Please specify)</t>
    </r>
  </si>
  <si>
    <t>INVESTMENTS</t>
  </si>
  <si>
    <t>Bonds (Shares)</t>
  </si>
  <si>
    <t>Term Deposits</t>
  </si>
  <si>
    <t>Other Investments</t>
  </si>
  <si>
    <t>Other (if required)</t>
  </si>
  <si>
    <r>
      <t xml:space="preserve">FIXED ASSETS </t>
    </r>
    <r>
      <rPr>
        <sz val="9"/>
        <rFont val="Arial"/>
        <family val="2"/>
      </rPr>
      <t>(at cost)</t>
    </r>
  </si>
  <si>
    <t>Land</t>
  </si>
  <si>
    <t>Building : Rectory and other Buildings</t>
  </si>
  <si>
    <t>Building : Church</t>
  </si>
  <si>
    <t>Furniture : Church</t>
  </si>
  <si>
    <t>Furniture : Rectory and other Buildings</t>
  </si>
  <si>
    <t>Organs and Church Bells</t>
  </si>
  <si>
    <t>Maintenance Equipment</t>
  </si>
  <si>
    <r>
      <t>less</t>
    </r>
    <r>
      <rPr>
        <sz val="9"/>
        <rFont val="Arial"/>
        <family val="2"/>
      </rPr>
      <t xml:space="preserve"> : Accumulated Depreciation</t>
    </r>
  </si>
  <si>
    <t>TOTAL  ASSETS</t>
  </si>
  <si>
    <t>LIABILITIES</t>
  </si>
  <si>
    <t>CURRENT</t>
  </si>
  <si>
    <t>Loans from the "Fonds d'entraide…" - short term</t>
  </si>
  <si>
    <t>Accounts Payable</t>
  </si>
  <si>
    <t>Accrued Expenses</t>
  </si>
  <si>
    <t>Masses to be Celebrated</t>
  </si>
  <si>
    <t>LONG TERM</t>
  </si>
  <si>
    <t>Loans from a Financial Institution - long term</t>
  </si>
  <si>
    <t>Loans from the "Fonds d'entraide..." - long term</t>
  </si>
  <si>
    <t>Other loans</t>
  </si>
  <si>
    <t>NET WORTH</t>
  </si>
  <si>
    <r>
      <t xml:space="preserve">Total </t>
    </r>
    <r>
      <rPr>
        <b/>
        <u val="single"/>
        <sz val="10"/>
        <rFont val="Arial"/>
        <family val="2"/>
      </rPr>
      <t>Net Worth</t>
    </r>
    <r>
      <rPr>
        <sz val="10"/>
        <rFont val="Arial"/>
        <family val="2"/>
      </rPr>
      <t xml:space="preserve"> - Balance as at December 31</t>
    </r>
    <r>
      <rPr>
        <vertAlign val="superscript"/>
        <sz val="10"/>
        <rFont val="Arial"/>
        <family val="2"/>
      </rPr>
      <t>st</t>
    </r>
  </si>
  <si>
    <r>
      <t>Balance as of January 1</t>
    </r>
    <r>
      <rPr>
        <vertAlign val="superscript"/>
        <sz val="9"/>
        <rFont val="Arial"/>
        <family val="2"/>
      </rPr>
      <t>st</t>
    </r>
  </si>
  <si>
    <t>TOTAL  LIABILITIES  AND  NET  WORTH</t>
  </si>
  <si>
    <r>
      <t xml:space="preserve">Data from the                    </t>
    </r>
    <r>
      <rPr>
        <b/>
        <sz val="6"/>
        <rFont val="Arial"/>
        <family val="2"/>
      </rPr>
      <t>Schedule of Investments</t>
    </r>
    <r>
      <rPr>
        <sz val="6"/>
        <rFont val="Arial"/>
        <family val="2"/>
      </rPr>
      <t xml:space="preserve">          (Tab 3 - Infos)</t>
    </r>
  </si>
  <si>
    <r>
      <t xml:space="preserve">Data from the                    </t>
    </r>
    <r>
      <rPr>
        <b/>
        <sz val="6"/>
        <rFont val="Arial"/>
        <family val="2"/>
      </rPr>
      <t>Schedule of Loans</t>
    </r>
    <r>
      <rPr>
        <sz val="6"/>
        <rFont val="Arial"/>
        <family val="2"/>
      </rPr>
      <t xml:space="preserve">               (Tab 3 - Infos)</t>
    </r>
  </si>
  <si>
    <t>from January 1 to December 31</t>
  </si>
  <si>
    <t>REVENUES  OF  RELIGIOUS  NATURE</t>
  </si>
  <si>
    <t>Parish Collections</t>
  </si>
  <si>
    <t>Diocesan Mandatory Collections for Other Organizations</t>
  </si>
  <si>
    <t>Tithe and Annual Offering</t>
  </si>
  <si>
    <t>Donations - Contributions</t>
  </si>
  <si>
    <t>Announced Masses</t>
  </si>
  <si>
    <t>Marriages</t>
  </si>
  <si>
    <t>Funerals</t>
  </si>
  <si>
    <t>Vigil Lights</t>
  </si>
  <si>
    <t>Contribution for pastoral activities</t>
  </si>
  <si>
    <t>Faith Education for 0-12 years old</t>
  </si>
  <si>
    <t>Youth Ministry</t>
  </si>
  <si>
    <t>Faith Education for Adults</t>
  </si>
  <si>
    <t>Pastoral Home Care</t>
  </si>
  <si>
    <t>Social Justice</t>
  </si>
  <si>
    <t>RENTAL  REVENUES</t>
  </si>
  <si>
    <t>Board and Room from Residents and / or Clergy members</t>
  </si>
  <si>
    <t>Bazaar</t>
  </si>
  <si>
    <t>FINANCIAL  REVENUES</t>
  </si>
  <si>
    <t>Interest</t>
  </si>
  <si>
    <t>OTHER  REVENUES</t>
  </si>
  <si>
    <t xml:space="preserve">Government subsidies for salaries </t>
  </si>
  <si>
    <t>Diocesan contribution for Parish Catechetical Leaders</t>
  </si>
  <si>
    <t xml:space="preserve">or "l'Oeuvre des Vocations" </t>
  </si>
  <si>
    <t>Subsidies from "Diocesan Priesthood Guild of Montréal"</t>
  </si>
  <si>
    <r>
      <t xml:space="preserve">Reimbursement of Salaries </t>
    </r>
    <r>
      <rPr>
        <b/>
        <sz val="8"/>
        <color indexed="12"/>
        <rFont val="Arial"/>
        <family val="2"/>
      </rPr>
      <t>(Detailed Information Please)</t>
    </r>
  </si>
  <si>
    <t>Subsidies related to "Ententes gouvernementales sur les infrastructures"</t>
  </si>
  <si>
    <t xml:space="preserve"> and "Fondation du patrimoine religieux du Québec"</t>
  </si>
  <si>
    <r>
      <t xml:space="preserve">Miscellaneous </t>
    </r>
    <r>
      <rPr>
        <b/>
        <sz val="8"/>
        <color indexed="12"/>
        <rFont val="Arial"/>
        <family val="2"/>
      </rPr>
      <t>(Itemized List Please)</t>
    </r>
  </si>
  <si>
    <t>TOTAL  REVENUES</t>
  </si>
  <si>
    <t>STATEMENT  OF  EXPENSES</t>
  </si>
  <si>
    <t>Reimbursement of salaries to Diocese or  another parish</t>
  </si>
  <si>
    <t>Continuing Formation for Personnel</t>
  </si>
  <si>
    <t>Mass Stipend for Priests</t>
  </si>
  <si>
    <t>RELIGIOUS  ACTIVITIES</t>
  </si>
  <si>
    <t>Cost for Worshipping</t>
  </si>
  <si>
    <r>
      <t>Fees for Pastoral Activities :</t>
    </r>
  </si>
  <si>
    <t>A) Faith Education for 0-12 years old</t>
  </si>
  <si>
    <t>B) Youth Ministry</t>
  </si>
  <si>
    <t>C) Faith Education for Adults</t>
  </si>
  <si>
    <t>D) Pastoral Home Care</t>
  </si>
  <si>
    <t>E) Social Justice</t>
  </si>
  <si>
    <t>ADMINISTRATIVE  FEES</t>
  </si>
  <si>
    <t>Office supplies and equipment</t>
  </si>
  <si>
    <t>Telephone and Internet</t>
  </si>
  <si>
    <t>BUILDINGS</t>
  </si>
  <si>
    <t>Electricity</t>
  </si>
  <si>
    <t>Heating</t>
  </si>
  <si>
    <t xml:space="preserve">   - financed partly by Governmental Programs</t>
  </si>
  <si>
    <t xml:space="preserve">   - financed totally by the Parish</t>
  </si>
  <si>
    <t>Insurance - Fire, Theft, Liability</t>
  </si>
  <si>
    <t>Rectory and other buildings</t>
  </si>
  <si>
    <t>FINANCIAL  EXPENSES</t>
  </si>
  <si>
    <t>Interest paid</t>
  </si>
  <si>
    <t>DIOCESAN  CONTRIBUTION</t>
  </si>
  <si>
    <t>Reimbursement of Diocesan Mandatory Collections</t>
  </si>
  <si>
    <t>Chancery fees</t>
  </si>
  <si>
    <t>Other reimbursements</t>
  </si>
  <si>
    <t>OTHER</t>
  </si>
  <si>
    <t>TOTAL  EXPENSES</t>
  </si>
  <si>
    <t xml:space="preserve">Rate : </t>
  </si>
  <si>
    <r>
      <t xml:space="preserve">Occasional Ministry </t>
    </r>
    <r>
      <rPr>
        <sz val="8"/>
        <rFont val="Arial"/>
        <family val="2"/>
      </rPr>
      <t>(including speakers, retreat leaders, …)</t>
    </r>
  </si>
  <si>
    <r>
      <t>REIMBURSEMENTS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(other than salaries)</t>
    </r>
  </si>
  <si>
    <r>
      <t xml:space="preserve">Bank charges </t>
    </r>
    <r>
      <rPr>
        <sz val="8"/>
        <rFont val="Arial"/>
        <family val="2"/>
      </rPr>
      <t>(including cost for ordered cheques)</t>
    </r>
  </si>
  <si>
    <r>
      <t xml:space="preserve">Maintenance </t>
    </r>
    <r>
      <rPr>
        <sz val="8"/>
        <rFont val="Arial"/>
        <family val="2"/>
      </rPr>
      <t>(including minor repairs)</t>
    </r>
  </si>
  <si>
    <r>
      <t xml:space="preserve">Room </t>
    </r>
    <r>
      <rPr>
        <sz val="8"/>
        <rFont val="Arial"/>
        <family val="2"/>
      </rPr>
      <t>(lodging)</t>
    </r>
  </si>
  <si>
    <r>
      <t xml:space="preserve">Board </t>
    </r>
    <r>
      <rPr>
        <sz val="8"/>
        <rFont val="Arial"/>
        <family val="2"/>
      </rPr>
      <t>(food)</t>
    </r>
  </si>
  <si>
    <r>
      <t xml:space="preserve">Honorariums </t>
    </r>
    <r>
      <rPr>
        <sz val="8"/>
        <rFont val="Arial"/>
        <family val="2"/>
      </rPr>
      <t>(for Professionnals)</t>
    </r>
  </si>
  <si>
    <t>If you wish, you can fill out this section for personnal verification</t>
  </si>
  <si>
    <t>STATEMENT of VERIFICATION for the VARIATIONS of CASHFLOW</t>
  </si>
  <si>
    <t>OTHER  CASH  INFLOW</t>
  </si>
  <si>
    <t>Bonds / Term Deposits / Investments</t>
  </si>
  <si>
    <t>Fixed Assets</t>
  </si>
  <si>
    <t>Other Receipts</t>
  </si>
  <si>
    <t>TOTAL  VARIATION  of  CASH  INFLOW</t>
  </si>
  <si>
    <t>BALANCE of CASH and BANK as of JANUARY 1</t>
  </si>
  <si>
    <t>Previous Year</t>
  </si>
  <si>
    <t>Current Year</t>
  </si>
  <si>
    <t>OTHER  CASH  OUTFLOW</t>
  </si>
  <si>
    <t>Loans from a Financial Institution - short term</t>
  </si>
  <si>
    <t>Loans from "Fonds d'entraide…" - short term</t>
  </si>
  <si>
    <t>Loans from "Fonds d'entraide…" - long term</t>
  </si>
  <si>
    <t>Other Disbursements</t>
  </si>
  <si>
    <t>Other Loans</t>
  </si>
  <si>
    <t>TOTAL  VARIATION of  CASH  OUTFLOW</t>
  </si>
  <si>
    <t>BALANCE of CASH and BANK as at DECEMBER 31</t>
  </si>
  <si>
    <t xml:space="preserve">     VERIFICATION  (The result should equal to ZERO)</t>
  </si>
  <si>
    <t>Year</t>
  </si>
  <si>
    <t>GENERAL  FUNDS</t>
  </si>
  <si>
    <r>
      <t xml:space="preserve">Gross revenues of </t>
    </r>
    <r>
      <rPr>
        <b/>
        <u val="single"/>
        <sz val="10"/>
        <color indexed="10"/>
        <rFont val="Arial"/>
        <family val="2"/>
      </rPr>
      <t>current</t>
    </r>
    <r>
      <rPr>
        <b/>
        <sz val="10"/>
        <rFont val="Arial"/>
        <family val="2"/>
      </rPr>
      <t xml:space="preserve"> year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(ref. Statement of Revenues - </t>
    </r>
    <r>
      <rPr>
        <b/>
        <sz val="8"/>
        <rFont val="Arial"/>
        <family val="2"/>
      </rPr>
      <t>A.</t>
    </r>
    <r>
      <rPr>
        <sz val="8"/>
        <rFont val="Arial"/>
        <family val="2"/>
      </rPr>
      <t xml:space="preserve"> Total Revenues)</t>
    </r>
  </si>
  <si>
    <r>
      <t>Plus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Sales of Fixed Assets </t>
    </r>
    <r>
      <rPr>
        <sz val="8"/>
        <rFont val="Arial"/>
        <family val="2"/>
      </rPr>
      <t>(property, etc.)</t>
    </r>
  </si>
  <si>
    <t>Total  GROSS  REVENUES</t>
  </si>
  <si>
    <r>
      <t xml:space="preserve">Reimbursement of Collections </t>
    </r>
    <r>
      <rPr>
        <sz val="8"/>
        <rFont val="Arial"/>
        <family val="2"/>
      </rPr>
      <t>(if included in Revenues)</t>
    </r>
  </si>
  <si>
    <r>
      <t>Interest paid on loans</t>
    </r>
    <r>
      <rPr>
        <b/>
        <vertAlign val="superscript"/>
        <sz val="10"/>
        <rFont val="Arial"/>
        <family val="2"/>
      </rPr>
      <t>1</t>
    </r>
  </si>
  <si>
    <r>
      <t>Reimbursement of loans</t>
    </r>
    <r>
      <rPr>
        <b/>
        <vertAlign val="superscript"/>
        <sz val="10"/>
        <rFont val="Arial"/>
        <family val="2"/>
      </rPr>
      <t>1</t>
    </r>
  </si>
  <si>
    <t xml:space="preserve">  by Diocese</t>
  </si>
  <si>
    <r>
      <t xml:space="preserve">: </t>
    </r>
    <r>
      <rPr>
        <u val="single"/>
        <sz val="8"/>
        <rFont val="Arial"/>
        <family val="2"/>
      </rPr>
      <t>Preapproved</t>
    </r>
  </si>
  <si>
    <t>Subsidies from Diocese</t>
  </si>
  <si>
    <r>
      <t xml:space="preserve">Expenses related to rents </t>
    </r>
    <r>
      <rPr>
        <sz val="8"/>
        <rFont val="Arial"/>
        <family val="2"/>
      </rPr>
      <t>(max. 25 %)</t>
    </r>
  </si>
  <si>
    <t>Miscellaneous</t>
  </si>
  <si>
    <t>Total Exemptions</t>
  </si>
  <si>
    <t>CEMETERY  FUNDS</t>
  </si>
  <si>
    <r>
      <t xml:space="preserve">Gross Revenues </t>
    </r>
    <r>
      <rPr>
        <sz val="8"/>
        <rFont val="Arial"/>
        <family val="2"/>
      </rPr>
      <t>(if not included in General Funds)</t>
    </r>
  </si>
  <si>
    <t>CALCULATION  OF  THE  DIOCESAN  CONTRIBUTION</t>
  </si>
  <si>
    <r>
      <t xml:space="preserve">Amount </t>
    </r>
    <r>
      <rPr>
        <b/>
        <sz val="10"/>
        <rFont val="Arial"/>
        <family val="2"/>
      </rPr>
      <t>(</t>
    </r>
    <r>
      <rPr>
        <vertAlign val="superscript"/>
        <sz val="5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c</t>
    </r>
    <r>
      <rPr>
        <vertAlign val="superscript"/>
        <sz val="5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</si>
  <si>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>BALANCE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(to be reported in appropriate box)</t>
    </r>
  </si>
  <si>
    <r>
      <t>CREDIT</t>
    </r>
    <r>
      <rPr>
        <sz val="8"/>
        <rFont val="Arial"/>
        <family val="2"/>
      </rPr>
      <t xml:space="preserve">  f</t>
    </r>
    <r>
      <rPr>
        <sz val="10"/>
        <rFont val="Arial"/>
        <family val="0"/>
      </rPr>
      <t>or</t>
    </r>
  </si>
  <si>
    <t>YEAR</t>
  </si>
  <si>
    <t>Balance to be paid</t>
  </si>
  <si>
    <t>UNPAID  BALANCE</t>
  </si>
  <si>
    <r>
      <t>Pastor's</t>
    </r>
    <r>
      <rPr>
        <sz val="10"/>
        <rFont val="Arial"/>
        <family val="2"/>
      </rPr>
      <t xml:space="preserve"> Signature : </t>
    </r>
  </si>
  <si>
    <t>COORDINATES</t>
  </si>
  <si>
    <t>- Name of Accounting software :</t>
  </si>
  <si>
    <t>- Accounting - Manual method :</t>
  </si>
  <si>
    <t xml:space="preserve">   … Fully</t>
  </si>
  <si>
    <t xml:space="preserve">   … Partial</t>
  </si>
  <si>
    <r>
      <t xml:space="preserve">PERSONNEL </t>
    </r>
    <r>
      <rPr>
        <sz val="9"/>
        <color indexed="12"/>
        <rFont val="Arial"/>
        <family val="2"/>
      </rPr>
      <t xml:space="preserve">(employee(s) working full time, part time or occasionaly) </t>
    </r>
    <r>
      <rPr>
        <sz val="8"/>
        <color indexed="10"/>
        <rFont val="Arial"/>
        <family val="2"/>
      </rPr>
      <t>*Attach a list if space is insufficient*</t>
    </r>
  </si>
  <si>
    <r>
      <t xml:space="preserve">Loans from a Financial Institution </t>
    </r>
    <r>
      <rPr>
        <sz val="8"/>
        <rFont val="Arial"/>
        <family val="2"/>
      </rPr>
      <t>(including Line of credit)</t>
    </r>
  </si>
  <si>
    <r>
      <t>Excess or (Deficit) of the Financial Year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minus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>)</t>
    </r>
  </si>
  <si>
    <r>
      <t xml:space="preserve">Other Revenues of Religious Nature </t>
    </r>
    <r>
      <rPr>
        <sz val="9"/>
        <rFont val="Arial"/>
        <family val="2"/>
      </rPr>
      <t>(Certificates, "Living in Christ", ...)</t>
    </r>
  </si>
  <si>
    <r>
      <t xml:space="preserve">Short term Rentals </t>
    </r>
    <r>
      <rPr>
        <sz val="9"/>
        <rFont val="Arial"/>
        <family val="2"/>
      </rPr>
      <t>(Halls, Parking lot, ...)</t>
    </r>
  </si>
  <si>
    <r>
      <t xml:space="preserve">Long term Rentals </t>
    </r>
    <r>
      <rPr>
        <sz val="9"/>
        <rFont val="Arial"/>
        <family val="2"/>
      </rPr>
      <t>(Rectory, Church, Basement, ...)</t>
    </r>
  </si>
  <si>
    <t xml:space="preserve">STATEMENT  OF  REVENUES </t>
  </si>
  <si>
    <r>
      <t xml:space="preserve">Gross Salaries </t>
    </r>
    <r>
      <rPr>
        <b/>
        <sz val="8"/>
        <color indexed="12"/>
        <rFont val="Arial"/>
        <family val="2"/>
      </rPr>
      <t>(Attach Detailed Information Please)</t>
    </r>
  </si>
  <si>
    <r>
      <t xml:space="preserve">Fringe Benefits - Employer's Contribution </t>
    </r>
    <r>
      <rPr>
        <b/>
        <sz val="8"/>
        <color indexed="12"/>
        <rFont val="Arial"/>
        <family val="2"/>
      </rPr>
      <t>(Attach Detailed Information)</t>
    </r>
  </si>
  <si>
    <r>
      <t xml:space="preserve">Maintenance </t>
    </r>
    <r>
      <rPr>
        <sz val="8"/>
        <rFont val="Arial"/>
        <family val="2"/>
      </rPr>
      <t xml:space="preserve">(including minor repairs and </t>
    </r>
    <r>
      <rPr>
        <b/>
        <u val="single"/>
        <sz val="8"/>
        <color indexed="10"/>
        <rFont val="Arial"/>
        <family val="2"/>
      </rPr>
      <t>rental fees</t>
    </r>
    <r>
      <rPr>
        <sz val="8"/>
        <rFont val="Arial"/>
        <family val="2"/>
      </rPr>
      <t>)</t>
    </r>
  </si>
  <si>
    <r>
      <t>Less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EXEMPTIONS  for :</t>
    </r>
  </si>
  <si>
    <r>
      <t>Less</t>
    </r>
    <r>
      <rPr>
        <sz val="10"/>
        <rFont val="Arial"/>
        <family val="0"/>
      </rPr>
      <t xml:space="preserve"> Expenses </t>
    </r>
    <r>
      <rPr>
        <sz val="8"/>
        <rFont val="Arial"/>
        <family val="2"/>
      </rPr>
      <t>(not including Diocesan Contribution)</t>
    </r>
  </si>
  <si>
    <t>(Please specify)</t>
  </si>
  <si>
    <t>(Explanation Please)</t>
  </si>
  <si>
    <r>
      <t>Less</t>
    </r>
    <r>
      <rPr>
        <sz val="10"/>
        <rFont val="Arial"/>
        <family val="0"/>
      </rPr>
      <t xml:space="preserve"> Amount paid by installments</t>
    </r>
  </si>
  <si>
    <r>
      <t>Adjustment</t>
    </r>
    <r>
      <rPr>
        <b/>
        <sz val="10"/>
        <rFont val="Arial"/>
        <family val="2"/>
      </rPr>
      <t xml:space="preserve"> </t>
    </r>
    <r>
      <rPr>
        <sz val="7"/>
        <rFont val="Arial"/>
        <family val="2"/>
      </rPr>
      <t>(if required)</t>
    </r>
  </si>
  <si>
    <t>Assessable Amount from GENERAL  FUNDS</t>
  </si>
  <si>
    <t>Assessable Amount from CEMETERY  FUNDS</t>
  </si>
  <si>
    <r>
      <t>TOTAL  AMOUNT  OF  ASSESSABLE  REVENUES (</t>
    </r>
    <r>
      <rPr>
        <sz val="5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a</t>
    </r>
    <r>
      <rPr>
        <sz val="5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+</t>
    </r>
    <r>
      <rPr>
        <sz val="5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b</t>
    </r>
    <r>
      <rPr>
        <sz val="5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</si>
  <si>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t>Total Amount of Assessable Revenues</t>
  </si>
  <si>
    <t>Data  from                         ANNUAL  REPORT</t>
  </si>
  <si>
    <r>
      <t>ò</t>
    </r>
    <r>
      <rPr>
        <sz val="7"/>
        <color indexed="10"/>
        <rFont val="Arial"/>
        <family val="2"/>
      </rPr>
      <t xml:space="preserve">  </t>
    </r>
    <r>
      <rPr>
        <b/>
        <sz val="7"/>
        <color indexed="10"/>
        <rFont val="Arial"/>
        <family val="2"/>
      </rPr>
      <t xml:space="preserve">Enter the amount </t>
    </r>
    <r>
      <rPr>
        <sz val="7"/>
        <color indexed="10"/>
        <rFont val="Arial"/>
        <family val="2"/>
      </rPr>
      <t xml:space="preserve"> </t>
    </r>
    <r>
      <rPr>
        <sz val="10"/>
        <color indexed="10"/>
        <rFont val="Wingdings"/>
        <family val="0"/>
      </rPr>
      <t>ò</t>
    </r>
  </si>
  <si>
    <r>
      <t>less</t>
    </r>
    <r>
      <rPr>
        <sz val="10"/>
        <rFont val="Arial"/>
        <family val="0"/>
      </rPr>
      <t xml:space="preserve"> cheque attached</t>
    </r>
  </si>
  <si>
    <t>* * *   FOR  THE  USE  OF  "ÉCONOMAT"   * * *</t>
  </si>
  <si>
    <r>
      <t>Major repairs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preapproved</t>
    </r>
    <r>
      <rPr>
        <b/>
        <sz val="10"/>
        <rFont val="Arial"/>
        <family val="2"/>
      </rPr>
      <t xml:space="preserve"> by Archbishop </t>
    </r>
    <r>
      <rPr>
        <sz val="8"/>
        <rFont val="Arial"/>
        <family val="2"/>
      </rPr>
      <t>(only for portion non financed by a debt)</t>
    </r>
  </si>
  <si>
    <r>
      <t>REVENUES  FROM  ACTIVITIES</t>
    </r>
    <r>
      <rPr>
        <b/>
        <sz val="10"/>
        <color indexed="12"/>
        <rFont val="Arial"/>
        <family val="2"/>
      </rPr>
      <t xml:space="preserve"> (Net)</t>
    </r>
  </si>
  <si>
    <r>
      <t xml:space="preserve">  </t>
    </r>
    <r>
      <rPr>
        <sz val="9"/>
        <rFont val="Arial"/>
        <family val="2"/>
      </rPr>
      <t>@</t>
    </r>
  </si>
  <si>
    <r>
      <t xml:space="preserve">  </t>
    </r>
    <r>
      <rPr>
        <sz val="8"/>
        <rFont val="Arial"/>
        <family val="2"/>
      </rPr>
      <t>@</t>
    </r>
  </si>
  <si>
    <r>
      <t xml:space="preserve"> </t>
    </r>
    <r>
      <rPr>
        <sz val="9"/>
        <rFont val="Arial"/>
        <family val="2"/>
      </rPr>
      <t>@</t>
    </r>
  </si>
  <si>
    <r>
      <t xml:space="preserve">Name  &amp;                                 E-mail </t>
    </r>
    <r>
      <rPr>
        <sz val="10"/>
        <rFont val="Arial"/>
        <family val="2"/>
      </rPr>
      <t>(</t>
    </r>
    <r>
      <rPr>
        <sz val="10"/>
        <rFont val="Arial"/>
        <family val="2"/>
      </rPr>
      <t>@)</t>
    </r>
  </si>
  <si>
    <t>Annual Gross Salary (average)</t>
  </si>
  <si>
    <t>Function or task description</t>
  </si>
  <si>
    <t>Registration number for Income Tax purposes :</t>
  </si>
  <si>
    <t>Account number for                GST reimbursement :</t>
  </si>
  <si>
    <t>Account number for   QST reimbursement :</t>
  </si>
  <si>
    <t>Fabrique or Mission :</t>
  </si>
  <si>
    <r>
      <t>Please return this form duly completed to "</t>
    </r>
    <r>
      <rPr>
        <b/>
        <sz val="8"/>
        <color indexed="10"/>
        <rFont val="Arial"/>
        <family val="2"/>
      </rPr>
      <t>Économat"</t>
    </r>
  </si>
  <si>
    <t>Major Repairs ($10,000 and more)</t>
  </si>
  <si>
    <r>
      <t xml:space="preserve">Other </t>
    </r>
    <r>
      <rPr>
        <b/>
        <sz val="8"/>
        <color indexed="60"/>
        <rFont val="Arial"/>
        <family val="2"/>
      </rPr>
      <t>(Please specify)</t>
    </r>
  </si>
  <si>
    <t>(if YES, Please Check)</t>
  </si>
  <si>
    <t>P.S. :</t>
  </si>
  <si>
    <t>Pastor's Signature :</t>
  </si>
  <si>
    <r>
      <t>please explain</t>
    </r>
    <r>
      <rPr>
        <sz val="10"/>
        <rFont val="Arial"/>
        <family val="2"/>
      </rPr>
      <t xml:space="preserve"> :</t>
    </r>
  </si>
  <si>
    <r>
      <t>, the monies for  "</t>
    </r>
    <r>
      <rPr>
        <u val="single"/>
        <sz val="10"/>
        <rFont val="Arial"/>
        <family val="2"/>
      </rPr>
      <t>MASSES TO BE CELEBRATED"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are insufficient,</t>
    </r>
  </si>
  <si>
    <t>If, on December 31,</t>
  </si>
  <si>
    <t>C)</t>
  </si>
  <si>
    <r>
      <t xml:space="preserve">, the balance of </t>
    </r>
    <r>
      <rPr>
        <u val="single"/>
        <sz val="11"/>
        <rFont val="Arial"/>
        <family val="2"/>
      </rPr>
      <t>pre-arranged funerals</t>
    </r>
    <r>
      <rPr>
        <sz val="11"/>
        <rFont val="Arial"/>
        <family val="2"/>
      </rPr>
      <t xml:space="preserve"> was :</t>
    </r>
  </si>
  <si>
    <r>
      <t xml:space="preserve">On </t>
    </r>
    <r>
      <rPr>
        <sz val="10"/>
        <rFont val="Arial"/>
        <family val="2"/>
      </rPr>
      <t>December 31,</t>
    </r>
  </si>
  <si>
    <t>Number of masses :</t>
  </si>
  <si>
    <r>
      <t xml:space="preserve">, how many </t>
    </r>
    <r>
      <rPr>
        <sz val="9"/>
        <rFont val="Arial"/>
        <family val="2"/>
      </rPr>
      <t>"</t>
    </r>
    <r>
      <rPr>
        <u val="single"/>
        <sz val="9"/>
        <rFont val="Arial"/>
        <family val="2"/>
      </rPr>
      <t>MASSES TO BE CELEBRATED</t>
    </r>
    <r>
      <rPr>
        <sz val="9"/>
        <rFont val="Arial"/>
        <family val="2"/>
      </rPr>
      <t>"</t>
    </r>
    <r>
      <rPr>
        <sz val="11"/>
        <rFont val="Arial"/>
        <family val="2"/>
      </rPr>
      <t xml:space="preserve"> are there ?</t>
    </r>
  </si>
  <si>
    <r>
      <t xml:space="preserve">Based on your inventory of </t>
    </r>
    <r>
      <rPr>
        <sz val="10"/>
        <rFont val="Arial"/>
        <family val="2"/>
      </rPr>
      <t>December 31,</t>
    </r>
  </si>
  <si>
    <t xml:space="preserve">  Please indicate how often :</t>
  </si>
  <si>
    <t>More than once a year</t>
  </si>
  <si>
    <t>b)</t>
  </si>
  <si>
    <t>Once a year</t>
  </si>
  <si>
    <t>a)</t>
  </si>
  <si>
    <t>(please check)</t>
  </si>
  <si>
    <r>
      <t xml:space="preserve">How often do you take an inventory of </t>
    </r>
    <r>
      <rPr>
        <u val="single"/>
        <sz val="10.5"/>
        <rFont val="Arial"/>
        <family val="2"/>
      </rPr>
      <t>Announced Masses</t>
    </r>
    <r>
      <rPr>
        <sz val="10.5"/>
        <rFont val="Arial"/>
        <family val="2"/>
      </rPr>
      <t xml:space="preserve"> </t>
    </r>
    <r>
      <rPr>
        <sz val="9"/>
        <rFont val="Arial"/>
        <family val="2"/>
      </rPr>
      <t>(Masses registered in the Parish Mass Book)</t>
    </r>
    <r>
      <rPr>
        <sz val="10.5"/>
        <rFont val="Arial"/>
        <family val="2"/>
      </rPr>
      <t xml:space="preserve"> ? :</t>
    </r>
  </si>
  <si>
    <t>(If this is not the case, there should be one.)</t>
  </si>
  <si>
    <t>NO</t>
  </si>
  <si>
    <t>YES</t>
  </si>
  <si>
    <r>
      <t>In the case of use of the current bank account of the Fabrique, is there a journal or record indicating the liability for the amount equivalent to the number of  "</t>
    </r>
    <r>
      <rPr>
        <u val="single"/>
        <sz val="11"/>
        <rFont val="Arial"/>
        <family val="2"/>
      </rPr>
      <t>MASSES TO BE CELEBRATED</t>
    </r>
    <r>
      <rPr>
        <sz val="11"/>
        <rFont val="Arial"/>
        <family val="2"/>
      </rPr>
      <t>" in the future ?</t>
    </r>
  </si>
  <si>
    <t>TOTAL :</t>
  </si>
  <si>
    <r>
      <t>plus</t>
    </r>
    <r>
      <rPr>
        <sz val="11"/>
        <rFont val="Arial"/>
        <family val="2"/>
      </rPr>
      <t xml:space="preserve"> the amount of </t>
    </r>
    <r>
      <rPr>
        <u val="single"/>
        <sz val="11"/>
        <rFont val="Arial"/>
        <family val="2"/>
      </rPr>
      <t>investments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(GIC, etc.)</t>
    </r>
    <r>
      <rPr>
        <sz val="11"/>
        <rFont val="Arial"/>
        <family val="2"/>
      </rPr>
      <t xml:space="preserve"> if any :</t>
    </r>
  </si>
  <si>
    <r>
      <t xml:space="preserve">, in the </t>
    </r>
    <r>
      <rPr>
        <u val="single"/>
        <sz val="11"/>
        <rFont val="Arial"/>
        <family val="2"/>
      </rPr>
      <t>special bank account</t>
    </r>
    <r>
      <rPr>
        <sz val="11"/>
        <rFont val="Arial"/>
        <family val="2"/>
      </rPr>
      <t>, the balance was :</t>
    </r>
  </si>
  <si>
    <r>
      <t xml:space="preserve">On </t>
    </r>
    <r>
      <rPr>
        <sz val="10.5"/>
        <rFont val="Arial"/>
        <family val="2"/>
      </rPr>
      <t>December</t>
    </r>
    <r>
      <rPr>
        <sz val="10"/>
        <rFont val="Arial"/>
        <family val="2"/>
      </rPr>
      <t xml:space="preserve"> 31,</t>
    </r>
  </si>
  <si>
    <r>
      <t>the exact name identifying this account</t>
    </r>
    <r>
      <rPr>
        <sz val="8"/>
        <rFont val="Arial"/>
        <family val="2"/>
      </rPr>
      <t xml:space="preserve"> </t>
    </r>
    <r>
      <rPr>
        <sz val="11"/>
        <rFont val="Arial"/>
        <family val="2"/>
      </rPr>
      <t>:</t>
    </r>
  </si>
  <si>
    <t>the account number :</t>
  </si>
  <si>
    <r>
      <t xml:space="preserve">In the case of a </t>
    </r>
    <r>
      <rPr>
        <u val="single"/>
        <sz val="11"/>
        <rFont val="Arial"/>
        <family val="2"/>
      </rPr>
      <t>special bank account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(other that the current bank account of the Fabrique)</t>
    </r>
    <r>
      <rPr>
        <sz val="11"/>
        <rFont val="Arial"/>
        <family val="2"/>
      </rPr>
      <t>, please indicate</t>
    </r>
  </si>
  <si>
    <t xml:space="preserve">In the current bank account of the Fabrique </t>
  </si>
  <si>
    <t>In a special bank account</t>
  </si>
  <si>
    <r>
      <t>Monies received for  "</t>
    </r>
    <r>
      <rPr>
        <u val="single"/>
        <sz val="10"/>
        <rFont val="Arial"/>
        <family val="2"/>
      </rPr>
      <t>MASSES TO BE CELEBRATED</t>
    </r>
    <r>
      <rPr>
        <sz val="10"/>
        <rFont val="Arial"/>
        <family val="2"/>
      </rPr>
      <t>"</t>
    </r>
    <r>
      <rPr>
        <sz val="11"/>
        <rFont val="Arial"/>
        <family val="2"/>
      </rPr>
      <t xml:space="preserve"> are deposited :</t>
    </r>
  </si>
  <si>
    <t>Year :</t>
  </si>
  <si>
    <t>Fabrique of the Parish of :</t>
  </si>
  <si>
    <r>
      <t>Please return this form duly filled and signed to "</t>
    </r>
    <r>
      <rPr>
        <b/>
        <u val="single"/>
        <sz val="9"/>
        <rFont val="Arial"/>
        <family val="2"/>
      </rPr>
      <t>Économat</t>
    </r>
    <r>
      <rPr>
        <u val="single"/>
        <sz val="9"/>
        <rFont val="Arial"/>
        <family val="2"/>
      </rPr>
      <t>"</t>
    </r>
  </si>
  <si>
    <t>REPORT  of  MASSES  TO  BE  CELEBRATED</t>
  </si>
  <si>
    <r>
      <t>If you have an excess of "Masses to be Celebrated"</t>
    </r>
    <r>
      <rPr>
        <u val="single"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we would greatly appreciate if you could send them to ÉCONOMAT - Archdiocese of Montreal</t>
    </r>
    <r>
      <rPr>
        <sz val="10"/>
        <rFont val="Arial"/>
        <family val="2"/>
      </rPr>
      <t xml:space="preserve"> so that they can be celebrated either by retired priests, or in parishes that do not have enough. </t>
    </r>
    <r>
      <rPr>
        <b/>
        <i/>
        <sz val="10"/>
        <color indexed="10"/>
        <rFont val="Arial"/>
        <family val="2"/>
      </rPr>
      <t>All Parishes should avoid accumulating masses longer than one (1) year.</t>
    </r>
  </si>
  <si>
    <t>Caisse et banque</t>
  </si>
  <si>
    <t>Petites caisses (3)</t>
  </si>
  <si>
    <t>Compte de messes</t>
  </si>
  <si>
    <t>Autres comptes de banques</t>
  </si>
  <si>
    <t>Comptes à recevoir</t>
  </si>
  <si>
    <t>TPS à recevoir</t>
  </si>
  <si>
    <t>TVQ à recevoir</t>
  </si>
  <si>
    <t>Autres (spécifier)</t>
  </si>
  <si>
    <t>Obligations</t>
  </si>
  <si>
    <t>Certificats de dépôts</t>
  </si>
  <si>
    <t>Autres placements</t>
  </si>
  <si>
    <t>Autres (si requis)</t>
  </si>
  <si>
    <t>Terrain</t>
  </si>
  <si>
    <t>Bâtiments :  Église</t>
  </si>
  <si>
    <t>Bâtiment : Presbytère et autres</t>
  </si>
  <si>
    <t>Ameublement :  Église</t>
  </si>
  <si>
    <t>Ammeublement :  Presbytère  et autres immeubles</t>
  </si>
  <si>
    <t>Orgues et cloches</t>
  </si>
  <si>
    <t>Outillage d'entretien</t>
  </si>
  <si>
    <t>Autres</t>
  </si>
  <si>
    <t>moins : Amortissement cumulé</t>
  </si>
  <si>
    <t>Emprunt d'une institution financière (incluant mar</t>
  </si>
  <si>
    <t>Emprunts du Fonds d'entraide... - court terme</t>
  </si>
  <si>
    <t>Comptes à payer</t>
  </si>
  <si>
    <t>Frais courus</t>
  </si>
  <si>
    <t>Messes à célébrer</t>
  </si>
  <si>
    <t>Autres emprunts CT (spécifier)</t>
  </si>
  <si>
    <t>Emprunt d'une institution financière - long terme</t>
  </si>
  <si>
    <t>Emprunts du Fonds d'entraide... - long terme</t>
  </si>
  <si>
    <t>Autres emprunts LT</t>
  </si>
  <si>
    <t>Balance 1er janvier</t>
  </si>
  <si>
    <t>Quêtes pour la paroisse</t>
  </si>
  <si>
    <t>Quêtes commandées par le diocèse pour d'autres org</t>
  </si>
  <si>
    <t>Dîme et Offrande annuelle</t>
  </si>
  <si>
    <t>Dons - Souscriptions</t>
  </si>
  <si>
    <t>Messes annoncées</t>
  </si>
  <si>
    <t>Mariages</t>
  </si>
  <si>
    <t>Funérailles</t>
  </si>
  <si>
    <t>Luminaires</t>
  </si>
  <si>
    <t>Contributions Éducation à la foi des 0-12 ans</t>
  </si>
  <si>
    <t>Contributions Pastorale jeunesse</t>
  </si>
  <si>
    <t>Contributions Éducation à la foi des adultes</t>
  </si>
  <si>
    <t>Contributions Pastorale de la santé</t>
  </si>
  <si>
    <t>Contributions Pastorale sociale</t>
  </si>
  <si>
    <t>Autres revenus de nature religieuse (Prions...)</t>
  </si>
  <si>
    <t>Locations à court terme (salles ...)</t>
  </si>
  <si>
    <t>Locations à long terme (presbytère, église...)</t>
  </si>
  <si>
    <t>Pension et logement de résidents et/ou clergé</t>
  </si>
  <si>
    <t>Bazar</t>
  </si>
  <si>
    <t>Autres (revenus)</t>
  </si>
  <si>
    <t>Intérêts perçus</t>
  </si>
  <si>
    <t>Cimetière (contribution au Fonds Général)</t>
  </si>
  <si>
    <t>Revenus des petits cimetières</t>
  </si>
  <si>
    <t>Subventions gouvernementales reliées aux salaires</t>
  </si>
  <si>
    <t>Contribution du diocèse pour les R.S.E. / agp</t>
  </si>
  <si>
    <t>Subv salaires Oeuvre Voc. Diocesan Priesthood Mont</t>
  </si>
  <si>
    <t>Remboursement de salaire (joindre le détail)</t>
  </si>
  <si>
    <t>Remb de salaire par le cimetière (joindre details)</t>
  </si>
  <si>
    <t>Subv gouv: Fondation du patrimoine religieux du QC</t>
  </si>
  <si>
    <t>Divers (annexer une liste)</t>
  </si>
  <si>
    <t>Salaires bruts (joindre le détail)</t>
  </si>
  <si>
    <t>Remboursement salaires au diocèse ou paroisses</t>
  </si>
  <si>
    <t>Avantages sociaux - part employeur (détail)</t>
  </si>
  <si>
    <t>Formation continue du personnel</t>
  </si>
  <si>
    <t>Ministère occasionnel (conférencier, prédicateur)</t>
  </si>
  <si>
    <t>Offrandes de messe aux prêtres</t>
  </si>
  <si>
    <t>Nourriture</t>
  </si>
  <si>
    <t>Logement</t>
  </si>
  <si>
    <t>Frais pour le culte</t>
  </si>
  <si>
    <t>Frais reliés Éducation à la foi des 0-12 ans</t>
  </si>
  <si>
    <t>Frais reliés aux activités en pastorale jeunnesse</t>
  </si>
  <si>
    <t>Frais reliés Éducation à la foi des adultes</t>
  </si>
  <si>
    <t>Frais reliés Pastorale de la santé</t>
  </si>
  <si>
    <t>Frais reliés Pastorale sociale</t>
  </si>
  <si>
    <t>Cierges</t>
  </si>
  <si>
    <t>Fourniture de bureau</t>
  </si>
  <si>
    <t>Téléphone et internet</t>
  </si>
  <si>
    <t>Honoraires professionnels</t>
  </si>
  <si>
    <t>Entretien (inclue réparations mineures et loyer)</t>
  </si>
  <si>
    <t>Électricité</t>
  </si>
  <si>
    <t>Chauffage</t>
  </si>
  <si>
    <t>Rep majeures (+10,000) en partie financées gouv</t>
  </si>
  <si>
    <t>Rep majeures (+10,000) financées par paroisse</t>
  </si>
  <si>
    <t>Assurances feu, vol et responsabilité</t>
  </si>
  <si>
    <t>Annexe, entretien, incluant réparations mineures</t>
  </si>
  <si>
    <t>Annexes électricité</t>
  </si>
  <si>
    <t>Annexes chauffage</t>
  </si>
  <si>
    <t>Annexes réparations majeures</t>
  </si>
  <si>
    <t>Annexes, assurances feu, vol et responsabilité</t>
  </si>
  <si>
    <t>Annexes taxes</t>
  </si>
  <si>
    <t>Dépenses intérêtes payés</t>
  </si>
  <si>
    <t>Dépenses frais bancaires</t>
  </si>
  <si>
    <t>Contribution au diocèse et aux oeuvres diocésaines</t>
  </si>
  <si>
    <t>Quêtes commandées par le diocèse pour d'autres</t>
  </si>
  <si>
    <t>Frais de chancellerie</t>
  </si>
  <si>
    <t>Dépenses autres remboursements</t>
  </si>
  <si>
    <t>Dépenses cimetière</t>
  </si>
  <si>
    <t>Dépenses divers</t>
  </si>
  <si>
    <t>Somme actifs</t>
  </si>
  <si>
    <t>Somme passifs</t>
  </si>
  <si>
    <t>Sommes revenus</t>
  </si>
  <si>
    <t>Sommes dépenses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</si>
</sst>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"/>
    <numFmt numFmtId="165" formatCode="0.0"/>
    <numFmt numFmtId="166" formatCode="0.0%"/>
    <numFmt numFmtId="167" formatCode="#,##0.00\ &quot;$&quot;_-"/>
    <numFmt numFmtId="168" formatCode="#,##0\ &quot;$&quot;"/>
    <numFmt numFmtId="169" formatCode="_ * #,##0.00_)\ &quot;$&quot;_ ;_ * \(#,##0.00\)\ &quot;$&quot;_ ;_ * &quot;-&quot;_)\ &quot;$&quot;_ ;_ @_ "/>
    <numFmt numFmtId="170" formatCode="#,##0.00\ &quot;$&quot;"/>
    <numFmt numFmtId="171" formatCode="[$$-1009]#,##0.00"/>
    <numFmt numFmtId="172" formatCode="[$$-1009]#,##0"/>
    <numFmt numFmtId="173" formatCode="_-[$$-1009]* #,##0.00_-;\-[$$-1009]* #,##0.00_-;_-[$$-1009]* &quot;-&quot;??_-;_-@_-"/>
    <numFmt numFmtId="174" formatCode="_-[$$-1009]* #,##0_-;\-[$$-1009]* #,##0_-;_-[$$-1009]* &quot;-&quot;_-;_-@_-"/>
  </numFmts>
  <fonts count="11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bscript"/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7"/>
      <name val="Arial"/>
      <family val="2"/>
    </font>
    <font>
      <b/>
      <u val="singleAccounting"/>
      <sz val="11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u val="doubleAccounting"/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 Black"/>
      <family val="2"/>
    </font>
    <font>
      <b/>
      <sz val="13"/>
      <name val="Arial Black"/>
      <family val="2"/>
    </font>
    <font>
      <b/>
      <sz val="9"/>
      <color indexed="10"/>
      <name val="Wingdings"/>
      <family val="0"/>
    </font>
    <font>
      <b/>
      <sz val="7"/>
      <name val="Arial"/>
      <family val="2"/>
    </font>
    <font>
      <u val="single"/>
      <sz val="8"/>
      <name val="Arial"/>
      <family val="2"/>
    </font>
    <font>
      <vertAlign val="superscript"/>
      <sz val="9"/>
      <name val="Arial"/>
      <family val="2"/>
    </font>
    <font>
      <b/>
      <u val="double"/>
      <sz val="9"/>
      <name val="Arial"/>
      <family val="2"/>
    </font>
    <font>
      <b/>
      <u val="doubleAccounting"/>
      <sz val="9"/>
      <name val="Arial"/>
      <family val="2"/>
    </font>
    <font>
      <b/>
      <sz val="11"/>
      <color indexed="10"/>
      <name val="Arial"/>
      <family val="2"/>
    </font>
    <font>
      <b/>
      <sz val="9"/>
      <name val="Letter Gothic"/>
      <family val="3"/>
    </font>
    <font>
      <b/>
      <u val="doubleAccounting"/>
      <sz val="11"/>
      <color indexed="10"/>
      <name val="Arial"/>
      <family val="2"/>
    </font>
    <font>
      <u val="single"/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vertAlign val="superscript"/>
      <sz val="5"/>
      <name val="Arial"/>
      <family val="2"/>
    </font>
    <font>
      <b/>
      <sz val="10"/>
      <color indexed="10"/>
      <name val="Arial"/>
      <family val="2"/>
    </font>
    <font>
      <b/>
      <u val="singleAccounting"/>
      <sz val="14"/>
      <color indexed="12"/>
      <name val="Arial"/>
      <family val="2"/>
    </font>
    <font>
      <b/>
      <u val="singleAccounting"/>
      <sz val="12"/>
      <color indexed="12"/>
      <name val="Arial"/>
      <family val="2"/>
    </font>
    <font>
      <sz val="10"/>
      <color indexed="10"/>
      <name val="Wingdings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u val="single"/>
      <sz val="8"/>
      <color indexed="10"/>
      <name val="Arial"/>
      <family val="2"/>
    </font>
    <font>
      <b/>
      <sz val="7"/>
      <color indexed="10"/>
      <name val="Arial"/>
      <family val="2"/>
    </font>
    <font>
      <sz val="8"/>
      <name val="Wingdings"/>
      <family val="0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u val="single"/>
      <sz val="9"/>
      <color indexed="12"/>
      <name val="Arial"/>
      <family val="2"/>
    </font>
    <font>
      <sz val="10.5"/>
      <name val="Arial"/>
      <family val="2"/>
    </font>
    <font>
      <u val="single"/>
      <sz val="10.5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C00000"/>
      <name val="Arial"/>
      <family val="2"/>
    </font>
    <font>
      <sz val="11"/>
      <color rgb="FFC00000"/>
      <name val="Arial"/>
      <family val="2"/>
    </font>
    <font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AF6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FBFD"/>
        <bgColor indexed="64"/>
      </patternFill>
    </fill>
    <fill>
      <patternFill patternType="solid">
        <fgColor rgb="FFECFEE2"/>
        <bgColor indexed="64"/>
      </patternFill>
    </fill>
    <fill>
      <patternFill patternType="solid">
        <fgColor rgb="FFDBEDE4"/>
        <bgColor indexed="64"/>
      </patternFill>
    </fill>
    <fill>
      <patternFill patternType="solid">
        <fgColor rgb="FFD5F5FB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/>
      <top style="double"/>
      <bottom/>
    </border>
    <border>
      <left style="medium"/>
      <right style="thin"/>
      <top style="double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/>
      <top/>
      <bottom style="double"/>
    </border>
    <border>
      <left/>
      <right style="medium"/>
      <top style="double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 style="thin"/>
      <top style="hair"/>
      <bottom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/>
      <bottom/>
    </border>
    <border>
      <left/>
      <right style="double"/>
      <top/>
      <bottom style="double"/>
    </border>
    <border>
      <left/>
      <right style="double"/>
      <top/>
      <bottom style="hair"/>
    </border>
    <border>
      <left style="double"/>
      <right/>
      <top/>
      <bottom/>
    </border>
    <border>
      <left style="double"/>
      <right/>
      <top/>
      <bottom style="hair"/>
    </border>
    <border>
      <left/>
      <right/>
      <top style="medium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/>
      <right style="medium"/>
      <top/>
      <bottom style="hair"/>
    </border>
    <border>
      <left/>
      <right style="medium"/>
      <top style="hair"/>
      <bottom>
        <color indexed="63"/>
      </bottom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hair"/>
      <top style="hair"/>
      <bottom style="double"/>
    </border>
    <border>
      <left/>
      <right/>
      <top style="thin"/>
      <bottom style="thin"/>
    </border>
    <border>
      <left style="thin"/>
      <right/>
      <top/>
      <bottom style="hair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 style="medium"/>
      <bottom style="dotted"/>
    </border>
    <border>
      <left/>
      <right style="medium"/>
      <top style="medium"/>
      <bottom style="thin"/>
    </border>
    <border>
      <left style="medium"/>
      <right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/>
      <bottom style="hair"/>
    </border>
    <border>
      <left/>
      <right style="double"/>
      <top style="hair"/>
      <bottom/>
    </border>
    <border>
      <left style="double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thin"/>
      <bottom style="hair"/>
    </border>
    <border>
      <left/>
      <right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dotted"/>
      <bottom style="dotted"/>
    </border>
    <border>
      <left/>
      <right style="medium"/>
      <top style="dotted"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0" borderId="2" applyNumberFormat="0" applyFill="0" applyAlignment="0" applyProtection="0"/>
    <xf numFmtId="0" fontId="0" fillId="27" borderId="3" applyNumberFormat="0" applyFont="0" applyAlignment="0" applyProtection="0"/>
    <xf numFmtId="0" fontId="102" fillId="28" borderId="1" applyNumberFormat="0" applyAlignment="0" applyProtection="0"/>
    <xf numFmtId="0" fontId="10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7" fillId="26" borderId="4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2" borderId="9" applyNumberFormat="0" applyAlignment="0" applyProtection="0"/>
  </cellStyleXfs>
  <cellXfs count="827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164" fontId="1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64" fontId="15" fillId="0" borderId="10" xfId="0" applyNumberFormat="1" applyFont="1" applyFill="1" applyBorder="1" applyAlignment="1" applyProtection="1">
      <alignment vertical="center"/>
      <protection/>
    </xf>
    <xf numFmtId="164" fontId="16" fillId="0" borderId="0" xfId="0" applyNumberFormat="1" applyFont="1" applyBorder="1" applyAlignment="1" applyProtection="1">
      <alignment vertical="center"/>
      <protection/>
    </xf>
    <xf numFmtId="164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64" fontId="14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 quotePrefix="1">
      <alignment vertical="center"/>
      <protection/>
    </xf>
    <xf numFmtId="164" fontId="6" fillId="0" borderId="10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164" fontId="0" fillId="0" borderId="17" xfId="0" applyNumberFormat="1" applyBorder="1" applyAlignment="1" applyProtection="1">
      <alignment vertical="center"/>
      <protection/>
    </xf>
    <xf numFmtId="164" fontId="0" fillId="0" borderId="17" xfId="0" applyNumberFormat="1" applyBorder="1" applyAlignment="1" applyProtection="1" quotePrefix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14" fillId="0" borderId="17" xfId="0" applyNumberFormat="1" applyFont="1" applyBorder="1" applyAlignment="1" applyProtection="1" quotePrefix="1">
      <alignment/>
      <protection/>
    </xf>
    <xf numFmtId="164" fontId="4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7" fillId="0" borderId="0" xfId="0" applyNumberFormat="1" applyFont="1" applyBorder="1" applyAlignment="1" applyProtection="1">
      <alignment vertical="center"/>
      <protection/>
    </xf>
    <xf numFmtId="164" fontId="18" fillId="0" borderId="0" xfId="0" applyNumberFormat="1" applyFont="1" applyBorder="1" applyAlignment="1" applyProtection="1">
      <alignment vertical="center"/>
      <protection/>
    </xf>
    <xf numFmtId="164" fontId="18" fillId="0" borderId="24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1" fillId="0" borderId="25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horizontal="right"/>
      <protection hidden="1"/>
    </xf>
    <xf numFmtId="0" fontId="0" fillId="0" borderId="25" xfId="0" applyBorder="1" applyAlignment="1" applyProtection="1">
      <alignment/>
      <protection hidden="1"/>
    </xf>
    <xf numFmtId="0" fontId="6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 vertical="center"/>
      <protection/>
    </xf>
    <xf numFmtId="41" fontId="38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 horizontal="right"/>
      <protection/>
    </xf>
    <xf numFmtId="164" fontId="18" fillId="0" borderId="0" xfId="0" applyNumberFormat="1" applyFont="1" applyBorder="1" applyAlignment="1" applyProtection="1">
      <alignment horizontal="right"/>
      <protection/>
    </xf>
    <xf numFmtId="164" fontId="18" fillId="0" borderId="0" xfId="0" applyNumberFormat="1" applyFont="1" applyBorder="1" applyAlignment="1" applyProtection="1">
      <alignment/>
      <protection/>
    </xf>
    <xf numFmtId="164" fontId="18" fillId="0" borderId="12" xfId="0" applyNumberFormat="1" applyFont="1" applyBorder="1" applyAlignment="1" applyProtection="1">
      <alignment/>
      <protection/>
    </xf>
    <xf numFmtId="164" fontId="17" fillId="0" borderId="10" xfId="0" applyNumberFormat="1" applyFont="1" applyBorder="1" applyAlignment="1" applyProtection="1">
      <alignment horizontal="right"/>
      <protection/>
    </xf>
    <xf numFmtId="164" fontId="46" fillId="0" borderId="0" xfId="0" applyNumberFormat="1" applyFont="1" applyBorder="1" applyAlignment="1" applyProtection="1">
      <alignment horizontal="right"/>
      <protection/>
    </xf>
    <xf numFmtId="44" fontId="47" fillId="0" borderId="0" xfId="0" applyNumberFormat="1" applyFont="1" applyBorder="1" applyAlignment="1" applyProtection="1">
      <alignment horizontal="right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164" fontId="17" fillId="0" borderId="0" xfId="0" applyNumberFormat="1" applyFont="1" applyBorder="1" applyAlignment="1" applyProtection="1">
      <alignment horizontal="right" vertical="center"/>
      <protection/>
    </xf>
    <xf numFmtId="44" fontId="18" fillId="0" borderId="0" xfId="49" applyFont="1" applyBorder="1" applyAlignment="1" applyProtection="1">
      <alignment vertical="center"/>
      <protection/>
    </xf>
    <xf numFmtId="164" fontId="17" fillId="0" borderId="0" xfId="0" applyNumberFormat="1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/>
      <protection/>
    </xf>
    <xf numFmtId="164" fontId="18" fillId="0" borderId="17" xfId="0" applyNumberFormat="1" applyFont="1" applyBorder="1" applyAlignment="1" applyProtection="1">
      <alignment/>
      <protection/>
    </xf>
    <xf numFmtId="164" fontId="23" fillId="0" borderId="17" xfId="0" applyNumberFormat="1" applyFont="1" applyBorder="1" applyAlignment="1" applyProtection="1" quotePrefix="1">
      <alignment/>
      <protection/>
    </xf>
    <xf numFmtId="164" fontId="18" fillId="0" borderId="0" xfId="0" applyNumberFormat="1" applyFont="1" applyAlignment="1" applyProtection="1">
      <alignment/>
      <protection/>
    </xf>
    <xf numFmtId="41" fontId="32" fillId="0" borderId="0" xfId="0" applyNumberFormat="1" applyFont="1" applyBorder="1" applyAlignment="1" applyProtection="1">
      <alignment horizontal="center" vertical="center" wrapText="1"/>
      <protection/>
    </xf>
    <xf numFmtId="170" fontId="3" fillId="0" borderId="0" xfId="0" applyNumberFormat="1" applyFont="1" applyBorder="1" applyAlignment="1" applyProtection="1">
      <alignment/>
      <protection/>
    </xf>
    <xf numFmtId="164" fontId="43" fillId="0" borderId="0" xfId="0" applyNumberFormat="1" applyFont="1" applyBorder="1" applyAlignment="1" applyProtection="1">
      <alignment horizontal="center" vertical="center" wrapText="1"/>
      <protection/>
    </xf>
    <xf numFmtId="44" fontId="17" fillId="0" borderId="0" xfId="0" applyNumberFormat="1" applyFont="1" applyBorder="1" applyAlignment="1" applyProtection="1">
      <alignment horizontal="right"/>
      <protection/>
    </xf>
    <xf numFmtId="44" fontId="17" fillId="0" borderId="12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41" fontId="17" fillId="0" borderId="0" xfId="0" applyNumberFormat="1" applyFont="1" applyFill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 horizontal="right"/>
      <protection/>
    </xf>
    <xf numFmtId="0" fontId="18" fillId="0" borderId="17" xfId="0" applyFont="1" applyBorder="1" applyAlignment="1" applyProtection="1">
      <alignment horizontal="right"/>
      <protection/>
    </xf>
    <xf numFmtId="44" fontId="17" fillId="0" borderId="0" xfId="0" applyNumberFormat="1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44" fontId="17" fillId="0" borderId="12" xfId="0" applyNumberFormat="1" applyFont="1" applyBorder="1" applyAlignment="1" applyProtection="1">
      <alignment vertical="center"/>
      <protection/>
    </xf>
    <xf numFmtId="44" fontId="17" fillId="0" borderId="11" xfId="0" applyNumberFormat="1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 horizontal="center" wrapText="1"/>
      <protection/>
    </xf>
    <xf numFmtId="167" fontId="3" fillId="0" borderId="0" xfId="0" applyNumberFormat="1" applyFont="1" applyFill="1" applyBorder="1" applyAlignment="1" applyProtection="1">
      <alignment/>
      <protection/>
    </xf>
    <xf numFmtId="169" fontId="18" fillId="0" borderId="0" xfId="49" applyNumberFormat="1" applyFont="1" applyFill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18" fillId="0" borderId="30" xfId="0" applyFont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right"/>
      <protection/>
    </xf>
    <xf numFmtId="44" fontId="47" fillId="0" borderId="1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right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right" vertical="center"/>
      <protection/>
    </xf>
    <xf numFmtId="0" fontId="18" fillId="0" borderId="27" xfId="0" applyFont="1" applyBorder="1" applyAlignment="1" applyProtection="1">
      <alignment horizontal="right" vertical="center"/>
      <protection/>
    </xf>
    <xf numFmtId="41" fontId="18" fillId="0" borderId="27" xfId="0" applyNumberFormat="1" applyFont="1" applyFill="1" applyBorder="1" applyAlignment="1" applyProtection="1">
      <alignment horizontal="center" vertical="center"/>
      <protection/>
    </xf>
    <xf numFmtId="41" fontId="18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7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170" fontId="0" fillId="0" borderId="0" xfId="0" applyNumberFormat="1" applyFill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41" xfId="0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58" fillId="0" borderId="0" xfId="0" applyFont="1" applyBorder="1" applyAlignment="1" applyProtection="1">
      <alignment horizontal="left"/>
      <protection/>
    </xf>
    <xf numFmtId="0" fontId="32" fillId="0" borderId="20" xfId="0" applyFont="1" applyBorder="1" applyAlignment="1" applyProtection="1">
      <alignment horizontal="center"/>
      <protection/>
    </xf>
    <xf numFmtId="0" fontId="32" fillId="0" borderId="15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wrapText="1"/>
      <protection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/>
    </xf>
    <xf numFmtId="164" fontId="18" fillId="0" borderId="24" xfId="0" applyNumberFormat="1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164" fontId="24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/>
      <protection/>
    </xf>
    <xf numFmtId="41" fontId="21" fillId="0" borderId="27" xfId="0" applyNumberFormat="1" applyFont="1" applyFill="1" applyBorder="1" applyAlignment="1" applyProtection="1">
      <alignment horizontal="left" vertical="center"/>
      <protection/>
    </xf>
    <xf numFmtId="41" fontId="21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43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left" vertical="center"/>
      <protection/>
    </xf>
    <xf numFmtId="173" fontId="17" fillId="0" borderId="42" xfId="0" applyNumberFormat="1" applyFont="1" applyBorder="1" applyAlignment="1" applyProtection="1">
      <alignment vertical="center"/>
      <protection/>
    </xf>
    <xf numFmtId="173" fontId="17" fillId="0" borderId="11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9" fontId="21" fillId="33" borderId="0" xfId="0" applyNumberFormat="1" applyFont="1" applyFill="1" applyBorder="1" applyAlignment="1" applyProtection="1" quotePrefix="1">
      <alignment horizontal="center" vertical="center"/>
      <protection locked="0"/>
    </xf>
    <xf numFmtId="173" fontId="0" fillId="0" borderId="0" xfId="0" applyNumberFormat="1" applyBorder="1" applyAlignment="1" applyProtection="1">
      <alignment vertical="center"/>
      <protection/>
    </xf>
    <xf numFmtId="173" fontId="3" fillId="0" borderId="44" xfId="0" applyNumberFormat="1" applyFont="1" applyFill="1" applyBorder="1" applyAlignment="1" applyProtection="1">
      <alignment horizontal="right"/>
      <protection/>
    </xf>
    <xf numFmtId="173" fontId="3" fillId="0" borderId="24" xfId="0" applyNumberFormat="1" applyFont="1" applyFill="1" applyBorder="1" applyAlignment="1" applyProtection="1">
      <alignment horizontal="right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19" fillId="0" borderId="0" xfId="0" applyNumberFormat="1" applyFont="1" applyBorder="1" applyAlignment="1" applyProtection="1">
      <alignment horizontal="right"/>
      <protection/>
    </xf>
    <xf numFmtId="173" fontId="3" fillId="0" borderId="46" xfId="49" applyNumberFormat="1" applyFont="1" applyFill="1" applyBorder="1" applyAlignment="1" applyProtection="1">
      <alignment/>
      <protection/>
    </xf>
    <xf numFmtId="173" fontId="3" fillId="0" borderId="24" xfId="49" applyNumberFormat="1" applyFont="1" applyFill="1" applyBorder="1" applyAlignment="1" applyProtection="1">
      <alignment/>
      <protection/>
    </xf>
    <xf numFmtId="173" fontId="3" fillId="0" borderId="45" xfId="49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1" fontId="3" fillId="34" borderId="46" xfId="0" applyNumberFormat="1" applyFont="1" applyFill="1" applyBorder="1" applyAlignment="1" applyProtection="1">
      <alignment horizontal="right" wrapText="1"/>
      <protection locked="0"/>
    </xf>
    <xf numFmtId="171" fontId="3" fillId="34" borderId="24" xfId="0" applyNumberFormat="1" applyFont="1" applyFill="1" applyBorder="1" applyAlignment="1" applyProtection="1">
      <alignment horizontal="right"/>
      <protection locked="0"/>
    </xf>
    <xf numFmtId="171" fontId="3" fillId="34" borderId="45" xfId="0" applyNumberFormat="1" applyFont="1" applyFill="1" applyBorder="1" applyAlignment="1" applyProtection="1">
      <alignment horizontal="right"/>
      <protection locked="0"/>
    </xf>
    <xf numFmtId="171" fontId="3" fillId="34" borderId="46" xfId="0" applyNumberFormat="1" applyFont="1" applyFill="1" applyBorder="1" applyAlignment="1" applyProtection="1">
      <alignment/>
      <protection locked="0"/>
    </xf>
    <xf numFmtId="171" fontId="3" fillId="34" borderId="24" xfId="0" applyNumberFormat="1" applyFont="1" applyFill="1" applyBorder="1" applyAlignment="1" applyProtection="1">
      <alignment/>
      <protection locked="0"/>
    </xf>
    <xf numFmtId="171" fontId="3" fillId="34" borderId="45" xfId="0" applyNumberFormat="1" applyFont="1" applyFill="1" applyBorder="1" applyAlignment="1" applyProtection="1">
      <alignment/>
      <protection locked="0"/>
    </xf>
    <xf numFmtId="173" fontId="6" fillId="33" borderId="47" xfId="0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vertical="center"/>
      <protection locked="0"/>
    </xf>
    <xf numFmtId="171" fontId="18" fillId="34" borderId="48" xfId="0" applyNumberFormat="1" applyFont="1" applyFill="1" applyBorder="1" applyAlignment="1" applyProtection="1">
      <alignment vertical="center"/>
      <protection locked="0"/>
    </xf>
    <xf numFmtId="171" fontId="18" fillId="34" borderId="49" xfId="0" applyNumberFormat="1" applyFont="1" applyFill="1" applyBorder="1" applyAlignment="1" applyProtection="1">
      <alignment vertical="center"/>
      <protection locked="0"/>
    </xf>
    <xf numFmtId="171" fontId="18" fillId="34" borderId="50" xfId="0" applyNumberFormat="1" applyFont="1" applyFill="1" applyBorder="1" applyAlignment="1" applyProtection="1">
      <alignment vertical="center"/>
      <protection locked="0"/>
    </xf>
    <xf numFmtId="171" fontId="18" fillId="34" borderId="51" xfId="0" applyNumberFormat="1" applyFont="1" applyFill="1" applyBorder="1" applyAlignment="1" applyProtection="1">
      <alignment vertical="center"/>
      <protection locked="0"/>
    </xf>
    <xf numFmtId="171" fontId="18" fillId="34" borderId="13" xfId="0" applyNumberFormat="1" applyFont="1" applyFill="1" applyBorder="1" applyAlignment="1" applyProtection="1">
      <alignment vertical="center"/>
      <protection locked="0"/>
    </xf>
    <xf numFmtId="171" fontId="18" fillId="34" borderId="52" xfId="0" applyNumberFormat="1" applyFont="1" applyFill="1" applyBorder="1" applyAlignment="1" applyProtection="1">
      <alignment vertical="center"/>
      <protection locked="0"/>
    </xf>
    <xf numFmtId="171" fontId="18" fillId="34" borderId="45" xfId="0" applyNumberFormat="1" applyFont="1" applyFill="1" applyBorder="1" applyAlignment="1" applyProtection="1">
      <alignment vertical="center"/>
      <protection locked="0"/>
    </xf>
    <xf numFmtId="171" fontId="18" fillId="34" borderId="46" xfId="0" applyNumberFormat="1" applyFont="1" applyFill="1" applyBorder="1" applyAlignment="1" applyProtection="1">
      <alignment vertical="center"/>
      <protection locked="0"/>
    </xf>
    <xf numFmtId="171" fontId="18" fillId="34" borderId="24" xfId="0" applyNumberFormat="1" applyFont="1" applyFill="1" applyBorder="1" applyAlignment="1" applyProtection="1">
      <alignment vertical="center"/>
      <protection locked="0"/>
    </xf>
    <xf numFmtId="173" fontId="3" fillId="33" borderId="53" xfId="0" applyNumberFormat="1" applyFont="1" applyFill="1" applyBorder="1" applyAlignment="1" applyProtection="1">
      <alignment vertical="center"/>
      <protection/>
    </xf>
    <xf numFmtId="171" fontId="18" fillId="34" borderId="54" xfId="0" applyNumberFormat="1" applyFont="1" applyFill="1" applyBorder="1" applyAlignment="1" applyProtection="1">
      <alignment vertical="center"/>
      <protection locked="0"/>
    </xf>
    <xf numFmtId="171" fontId="18" fillId="34" borderId="46" xfId="0" applyNumberFormat="1" applyFont="1" applyFill="1" applyBorder="1" applyAlignment="1" applyProtection="1">
      <alignment/>
      <protection locked="0"/>
    </xf>
    <xf numFmtId="171" fontId="18" fillId="34" borderId="24" xfId="0" applyNumberFormat="1" applyFont="1" applyFill="1" applyBorder="1" applyAlignment="1" applyProtection="1">
      <alignment/>
      <protection locked="0"/>
    </xf>
    <xf numFmtId="171" fontId="18" fillId="34" borderId="45" xfId="0" applyNumberFormat="1" applyFont="1" applyFill="1" applyBorder="1" applyAlignment="1" applyProtection="1">
      <alignment/>
      <protection locked="0"/>
    </xf>
    <xf numFmtId="171" fontId="18" fillId="34" borderId="54" xfId="0" applyNumberFormat="1" applyFont="1" applyFill="1" applyBorder="1" applyAlignment="1" applyProtection="1">
      <alignment/>
      <protection locked="0"/>
    </xf>
    <xf numFmtId="171" fontId="18" fillId="34" borderId="55" xfId="0" applyNumberFormat="1" applyFont="1" applyFill="1" applyBorder="1" applyAlignment="1" applyProtection="1">
      <alignment vertical="center"/>
      <protection locked="0"/>
    </xf>
    <xf numFmtId="173" fontId="18" fillId="33" borderId="54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36" fillId="0" borderId="56" xfId="0" applyFont="1" applyFill="1" applyBorder="1" applyAlignment="1" applyProtection="1">
      <alignment vertical="center"/>
      <protection hidden="1"/>
    </xf>
    <xf numFmtId="0" fontId="6" fillId="0" borderId="56" xfId="0" applyFont="1" applyBorder="1" applyAlignment="1" applyProtection="1">
      <alignment vertical="center"/>
      <protection hidden="1"/>
    </xf>
    <xf numFmtId="0" fontId="4" fillId="0" borderId="56" xfId="0" applyFont="1" applyBorder="1" applyAlignment="1" applyProtection="1">
      <alignment vertical="center"/>
      <protection hidden="1"/>
    </xf>
    <xf numFmtId="0" fontId="10" fillId="0" borderId="56" xfId="0" applyFont="1" applyBorder="1" applyAlignment="1" applyProtection="1">
      <alignment vertical="center"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36" fillId="0" borderId="59" xfId="0" applyFont="1" applyFill="1" applyBorder="1" applyAlignment="1" applyProtection="1">
      <alignment horizontal="left"/>
      <protection hidden="1"/>
    </xf>
    <xf numFmtId="0" fontId="6" fillId="0" borderId="59" xfId="0" applyFont="1" applyBorder="1" applyAlignment="1" applyProtection="1">
      <alignment vertical="center"/>
      <protection hidden="1"/>
    </xf>
    <xf numFmtId="0" fontId="36" fillId="0" borderId="59" xfId="0" applyFont="1" applyFill="1" applyBorder="1" applyAlignment="1" applyProtection="1">
      <alignment vertical="center"/>
      <protection hidden="1"/>
    </xf>
    <xf numFmtId="0" fontId="6" fillId="0" borderId="59" xfId="0" applyFont="1" applyFill="1" applyBorder="1" applyAlignment="1" applyProtection="1">
      <alignment horizontal="right"/>
      <protection hidden="1"/>
    </xf>
    <xf numFmtId="0" fontId="6" fillId="0" borderId="59" xfId="0" applyFont="1" applyBorder="1" applyAlignment="1" applyProtection="1">
      <alignment/>
      <protection hidden="1"/>
    </xf>
    <xf numFmtId="0" fontId="6" fillId="0" borderId="60" xfId="0" applyFont="1" applyFill="1" applyBorder="1" applyAlignment="1" applyProtection="1">
      <alignment vertical="center"/>
      <protection hidden="1"/>
    </xf>
    <xf numFmtId="0" fontId="0" fillId="0" borderId="60" xfId="0" applyBorder="1" applyAlignment="1" applyProtection="1">
      <alignment/>
      <protection hidden="1"/>
    </xf>
    <xf numFmtId="0" fontId="36" fillId="0" borderId="59" xfId="0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/>
    </xf>
    <xf numFmtId="0" fontId="12" fillId="34" borderId="25" xfId="0" applyFont="1" applyFill="1" applyBorder="1" applyAlignment="1" applyProtection="1">
      <alignment horizontal="center" vertical="center"/>
      <protection hidden="1" locked="0"/>
    </xf>
    <xf numFmtId="0" fontId="18" fillId="35" borderId="25" xfId="0" applyFont="1" applyFill="1" applyBorder="1" applyAlignment="1" applyProtection="1">
      <alignment horizontal="center" wrapText="1"/>
      <protection hidden="1" locked="0"/>
    </xf>
    <xf numFmtId="0" fontId="17" fillId="35" borderId="25" xfId="0" applyNumberFormat="1" applyFont="1" applyFill="1" applyBorder="1" applyAlignment="1" applyProtection="1">
      <alignment horizontal="center" wrapText="1"/>
      <protection hidden="1" locked="0"/>
    </xf>
    <xf numFmtId="0" fontId="17" fillId="0" borderId="6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63" xfId="0" applyFont="1" applyBorder="1" applyAlignment="1" applyProtection="1">
      <alignment horizontal="left" vertical="center"/>
      <protection hidden="1"/>
    </xf>
    <xf numFmtId="174" fontId="3" fillId="3" borderId="0" xfId="0" applyNumberFormat="1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vertical="center"/>
      <protection locked="0"/>
    </xf>
    <xf numFmtId="171" fontId="18" fillId="36" borderId="0" xfId="0" applyNumberFormat="1" applyFont="1" applyFill="1" applyBorder="1" applyAlignment="1" applyProtection="1">
      <alignment vertical="center"/>
      <protection/>
    </xf>
    <xf numFmtId="0" fontId="18" fillId="37" borderId="25" xfId="0" applyFont="1" applyFill="1" applyBorder="1" applyAlignment="1" applyProtection="1">
      <alignment horizontal="center" wrapText="1"/>
      <protection locked="0"/>
    </xf>
    <xf numFmtId="0" fontId="18" fillId="37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 quotePrefix="1">
      <alignment/>
      <protection hidden="1"/>
    </xf>
    <xf numFmtId="165" fontId="0" fillId="38" borderId="25" xfId="0" applyNumberFormat="1" applyFont="1" applyFill="1" applyBorder="1" applyAlignment="1" applyProtection="1">
      <alignment horizontal="center"/>
      <protection locked="0"/>
    </xf>
    <xf numFmtId="165" fontId="0" fillId="38" borderId="64" xfId="0" applyNumberFormat="1" applyFont="1" applyFill="1" applyBorder="1" applyAlignment="1" applyProtection="1">
      <alignment horizontal="center"/>
      <protection locked="0"/>
    </xf>
    <xf numFmtId="165" fontId="0" fillId="38" borderId="65" xfId="0" applyNumberFormat="1" applyFont="1" applyFill="1" applyBorder="1" applyAlignment="1" applyProtection="1">
      <alignment horizontal="center"/>
      <protection locked="0"/>
    </xf>
    <xf numFmtId="0" fontId="6" fillId="38" borderId="20" xfId="0" applyFont="1" applyFill="1" applyBorder="1" applyAlignment="1" applyProtection="1">
      <alignment horizontal="right"/>
      <protection/>
    </xf>
    <xf numFmtId="0" fontId="6" fillId="38" borderId="21" xfId="0" applyFont="1" applyFill="1" applyBorder="1" applyAlignment="1" applyProtection="1">
      <alignment horizontal="right"/>
      <protection/>
    </xf>
    <xf numFmtId="0" fontId="6" fillId="38" borderId="66" xfId="0" applyFont="1" applyFill="1" applyBorder="1" applyAlignment="1" applyProtection="1">
      <alignment horizontal="right"/>
      <protection/>
    </xf>
    <xf numFmtId="0" fontId="6" fillId="38" borderId="67" xfId="0" applyFont="1" applyFill="1" applyBorder="1" applyAlignment="1" applyProtection="1">
      <alignment horizontal="right"/>
      <protection/>
    </xf>
    <xf numFmtId="0" fontId="6" fillId="38" borderId="68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171" fontId="18" fillId="37" borderId="25" xfId="0" applyNumberFormat="1" applyFont="1" applyFill="1" applyBorder="1" applyAlignment="1" applyProtection="1">
      <alignment horizontal="center"/>
      <protection locked="0"/>
    </xf>
    <xf numFmtId="166" fontId="18" fillId="37" borderId="25" xfId="0" applyNumberFormat="1" applyFont="1" applyFill="1" applyBorder="1" applyAlignment="1" applyProtection="1">
      <alignment horizontal="center"/>
      <protection locked="0"/>
    </xf>
    <xf numFmtId="15" fontId="18" fillId="37" borderId="69" xfId="0" applyNumberFormat="1" applyFont="1" applyFill="1" applyBorder="1" applyAlignment="1" applyProtection="1">
      <alignment horizontal="center"/>
      <protection locked="0"/>
    </xf>
    <xf numFmtId="171" fontId="18" fillId="37" borderId="0" xfId="0" applyNumberFormat="1" applyFont="1" applyFill="1" applyBorder="1" applyAlignment="1" applyProtection="1">
      <alignment horizontal="center"/>
      <protection locked="0"/>
    </xf>
    <xf numFmtId="171" fontId="18" fillId="37" borderId="63" xfId="0" applyNumberFormat="1" applyFont="1" applyFill="1" applyBorder="1" applyAlignment="1" applyProtection="1">
      <alignment horizontal="center"/>
      <protection locked="0"/>
    </xf>
    <xf numFmtId="0" fontId="0" fillId="0" borderId="63" xfId="0" applyFont="1" applyFill="1" applyBorder="1" applyAlignment="1" applyProtection="1">
      <alignment/>
      <protection/>
    </xf>
    <xf numFmtId="171" fontId="18" fillId="37" borderId="64" xfId="0" applyNumberFormat="1" applyFont="1" applyFill="1" applyBorder="1" applyAlignment="1" applyProtection="1">
      <alignment horizontal="center"/>
      <protection locked="0"/>
    </xf>
    <xf numFmtId="166" fontId="18" fillId="37" borderId="0" xfId="0" applyNumberFormat="1" applyFont="1" applyFill="1" applyBorder="1" applyAlignment="1" applyProtection="1">
      <alignment horizontal="center"/>
      <protection locked="0"/>
    </xf>
    <xf numFmtId="166" fontId="18" fillId="37" borderId="64" xfId="0" applyNumberFormat="1" applyFont="1" applyFill="1" applyBorder="1" applyAlignment="1" applyProtection="1">
      <alignment horizontal="center"/>
      <protection locked="0"/>
    </xf>
    <xf numFmtId="166" fontId="18" fillId="37" borderId="63" xfId="0" applyNumberFormat="1" applyFont="1" applyFill="1" applyBorder="1" applyAlignment="1" applyProtection="1">
      <alignment horizontal="center"/>
      <protection locked="0"/>
    </xf>
    <xf numFmtId="0" fontId="18" fillId="37" borderId="14" xfId="0" applyFont="1" applyFill="1" applyBorder="1" applyAlignment="1" applyProtection="1">
      <alignment horizontal="center"/>
      <protection locked="0"/>
    </xf>
    <xf numFmtId="0" fontId="18" fillId="37" borderId="70" xfId="0" applyFont="1" applyFill="1" applyBorder="1" applyAlignment="1" applyProtection="1">
      <alignment horizontal="center"/>
      <protection locked="0"/>
    </xf>
    <xf numFmtId="0" fontId="18" fillId="37" borderId="71" xfId="0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/>
      <protection/>
    </xf>
    <xf numFmtId="171" fontId="18" fillId="2" borderId="0" xfId="0" applyNumberFormat="1" applyFont="1" applyFill="1" applyBorder="1" applyAlignment="1" applyProtection="1">
      <alignment horizontal="center"/>
      <protection locked="0"/>
    </xf>
    <xf numFmtId="171" fontId="18" fillId="2" borderId="63" xfId="0" applyNumberFormat="1" applyFont="1" applyFill="1" applyBorder="1" applyAlignment="1" applyProtection="1">
      <alignment horizontal="center"/>
      <protection locked="0"/>
    </xf>
    <xf numFmtId="171" fontId="18" fillId="2" borderId="64" xfId="0" applyNumberFormat="1" applyFont="1" applyFill="1" applyBorder="1" applyAlignment="1" applyProtection="1">
      <alignment horizontal="center"/>
      <protection locked="0"/>
    </xf>
    <xf numFmtId="10" fontId="18" fillId="2" borderId="25" xfId="0" applyNumberFormat="1" applyFont="1" applyFill="1" applyBorder="1" applyAlignment="1" applyProtection="1">
      <alignment horizontal="center"/>
      <protection locked="0"/>
    </xf>
    <xf numFmtId="10" fontId="18" fillId="2" borderId="0" xfId="0" applyNumberFormat="1" applyFont="1" applyFill="1" applyBorder="1" applyAlignment="1" applyProtection="1">
      <alignment horizontal="center"/>
      <protection locked="0"/>
    </xf>
    <xf numFmtId="10" fontId="18" fillId="2" borderId="64" xfId="0" applyNumberFormat="1" applyFont="1" applyFill="1" applyBorder="1" applyAlignment="1" applyProtection="1">
      <alignment horizontal="center"/>
      <protection locked="0"/>
    </xf>
    <xf numFmtId="10" fontId="18" fillId="2" borderId="63" xfId="0" applyNumberFormat="1" applyFont="1" applyFill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/>
      <protection/>
    </xf>
    <xf numFmtId="173" fontId="6" fillId="33" borderId="73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/>
    </xf>
    <xf numFmtId="164" fontId="0" fillId="0" borderId="74" xfId="0" applyNumberFormat="1" applyFill="1" applyBorder="1" applyAlignment="1" applyProtection="1">
      <alignment vertical="center"/>
      <protection/>
    </xf>
    <xf numFmtId="0" fontId="24" fillId="0" borderId="56" xfId="0" applyFont="1" applyBorder="1" applyAlignment="1" applyProtection="1">
      <alignment horizontal="left" vertical="center"/>
      <protection hidden="1"/>
    </xf>
    <xf numFmtId="0" fontId="6" fillId="0" borderId="55" xfId="0" applyFont="1" applyBorder="1" applyAlignment="1" applyProtection="1">
      <alignment horizontal="center" vertical="center"/>
      <protection locked="0"/>
    </xf>
    <xf numFmtId="171" fontId="18" fillId="34" borderId="25" xfId="0" applyNumberFormat="1" applyFont="1" applyFill="1" applyBorder="1" applyAlignment="1" applyProtection="1">
      <alignment horizontal="center"/>
      <protection locked="0"/>
    </xf>
    <xf numFmtId="171" fontId="18" fillId="34" borderId="64" xfId="0" applyNumberFormat="1" applyFont="1" applyFill="1" applyBorder="1" applyAlignment="1" applyProtection="1">
      <alignment horizontal="center"/>
      <protection locked="0"/>
    </xf>
    <xf numFmtId="171" fontId="18" fillId="34" borderId="0" xfId="0" applyNumberFormat="1" applyFont="1" applyFill="1" applyBorder="1" applyAlignment="1" applyProtection="1">
      <alignment horizontal="center"/>
      <protection locked="0"/>
    </xf>
    <xf numFmtId="171" fontId="18" fillId="34" borderId="63" xfId="0" applyNumberFormat="1" applyFont="1" applyFill="1" applyBorder="1" applyAlignment="1" applyProtection="1">
      <alignment horizontal="center"/>
      <protection locked="0"/>
    </xf>
    <xf numFmtId="171" fontId="18" fillId="39" borderId="25" xfId="0" applyNumberFormat="1" applyFont="1" applyFill="1" applyBorder="1" applyAlignment="1" applyProtection="1">
      <alignment/>
      <protection locked="0"/>
    </xf>
    <xf numFmtId="171" fontId="18" fillId="39" borderId="64" xfId="0" applyNumberFormat="1" applyFont="1" applyFill="1" applyBorder="1" applyAlignment="1" applyProtection="1">
      <alignment/>
      <protection locked="0"/>
    </xf>
    <xf numFmtId="171" fontId="18" fillId="3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/>
    </xf>
    <xf numFmtId="0" fontId="0" fillId="0" borderId="63" xfId="0" applyBorder="1" applyAlignment="1" applyProtection="1">
      <alignment/>
      <protection/>
    </xf>
    <xf numFmtId="173" fontId="0" fillId="0" borderId="25" xfId="0" applyNumberFormat="1" applyBorder="1" applyAlignment="1" applyProtection="1">
      <alignment/>
      <protection/>
    </xf>
    <xf numFmtId="173" fontId="17" fillId="0" borderId="75" xfId="0" applyNumberFormat="1" applyFont="1" applyBorder="1" applyAlignment="1" applyProtection="1">
      <alignment vertical="center"/>
      <protection/>
    </xf>
    <xf numFmtId="173" fontId="17" fillId="0" borderId="12" xfId="0" applyNumberFormat="1" applyFont="1" applyBorder="1" applyAlignment="1" applyProtection="1">
      <alignment vertical="center"/>
      <protection/>
    </xf>
    <xf numFmtId="164" fontId="0" fillId="0" borderId="63" xfId="0" applyNumberFormat="1" applyBorder="1" applyAlignment="1" applyProtection="1">
      <alignment vertical="center"/>
      <protection/>
    </xf>
    <xf numFmtId="41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63" xfId="0" applyNumberFormat="1" applyFont="1" applyBorder="1" applyAlignment="1" applyProtection="1">
      <alignment vertical="center"/>
      <protection/>
    </xf>
    <xf numFmtId="173" fontId="17" fillId="0" borderId="75" xfId="0" applyNumberFormat="1" applyFont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164" fontId="14" fillId="0" borderId="63" xfId="0" applyNumberFormat="1" applyFont="1" applyBorder="1" applyAlignment="1" applyProtection="1">
      <alignment vertical="center"/>
      <protection/>
    </xf>
    <xf numFmtId="164" fontId="0" fillId="0" borderId="63" xfId="0" applyNumberFormat="1" applyBorder="1" applyAlignment="1" applyProtection="1">
      <alignment/>
      <protection/>
    </xf>
    <xf numFmtId="0" fontId="17" fillId="5" borderId="20" xfId="0" applyFont="1" applyFill="1" applyBorder="1" applyAlignment="1" applyProtection="1">
      <alignment horizontal="left"/>
      <protection/>
    </xf>
    <xf numFmtId="0" fontId="17" fillId="5" borderId="0" xfId="0" applyFont="1" applyFill="1" applyBorder="1" applyAlignment="1" applyProtection="1">
      <alignment/>
      <protection/>
    </xf>
    <xf numFmtId="0" fontId="18" fillId="5" borderId="0" xfId="0" applyFont="1" applyFill="1" applyBorder="1" applyAlignment="1" applyProtection="1">
      <alignment/>
      <protection/>
    </xf>
    <xf numFmtId="0" fontId="10" fillId="0" borderId="0" xfId="52" applyFont="1">
      <alignment/>
      <protection/>
    </xf>
    <xf numFmtId="49" fontId="4" fillId="0" borderId="0" xfId="52" applyNumberFormat="1" applyFont="1" applyFill="1" applyBorder="1" applyAlignment="1" applyProtection="1">
      <alignment/>
      <protection/>
    </xf>
    <xf numFmtId="0" fontId="4" fillId="0" borderId="11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Fill="1" applyBorder="1" applyAlignment="1" applyProtection="1">
      <alignment/>
      <protection/>
    </xf>
    <xf numFmtId="0" fontId="4" fillId="0" borderId="55" xfId="52" applyFont="1" applyBorder="1" applyAlignment="1" applyProtection="1">
      <alignment horizontal="center"/>
      <protection locked="0"/>
    </xf>
    <xf numFmtId="0" fontId="10" fillId="0" borderId="0" xfId="52" applyFont="1" applyFill="1" applyBorder="1">
      <alignment/>
      <protection/>
    </xf>
    <xf numFmtId="0" fontId="4" fillId="0" borderId="76" xfId="52" applyFont="1" applyBorder="1" applyAlignment="1" applyProtection="1">
      <alignment horizontal="center"/>
      <protection locked="0"/>
    </xf>
    <xf numFmtId="0" fontId="4" fillId="0" borderId="77" xfId="52" applyFont="1" applyBorder="1" applyAlignment="1" applyProtection="1">
      <alignment horizontal="center"/>
      <protection locked="0"/>
    </xf>
    <xf numFmtId="0" fontId="17" fillId="0" borderId="0" xfId="52" applyFont="1" applyFill="1" applyBorder="1" applyAlignment="1" applyProtection="1">
      <alignment horizontal="center" vertical="center" wrapText="1"/>
      <protection/>
    </xf>
    <xf numFmtId="170" fontId="4" fillId="0" borderId="0" xfId="52" applyNumberFormat="1" applyFont="1" applyFill="1" applyBorder="1" applyAlignment="1" applyProtection="1">
      <alignment horizontal="right"/>
      <protection/>
    </xf>
    <xf numFmtId="49" fontId="6" fillId="0" borderId="0" xfId="52" applyNumberFormat="1" applyFont="1" applyFill="1" applyBorder="1" applyAlignment="1" applyProtection="1">
      <alignment wrapText="1"/>
      <protection/>
    </xf>
    <xf numFmtId="49" fontId="4" fillId="0" borderId="0" xfId="52" applyNumberFormat="1" applyFont="1" applyFill="1" applyBorder="1" applyAlignment="1" applyProtection="1">
      <alignment wrapText="1"/>
      <protection/>
    </xf>
    <xf numFmtId="0" fontId="10" fillId="0" borderId="78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14" xfId="52" applyFont="1" applyBorder="1">
      <alignment/>
      <protection/>
    </xf>
    <xf numFmtId="0" fontId="10" fillId="0" borderId="20" xfId="52" applyFont="1" applyBorder="1">
      <alignment/>
      <protection/>
    </xf>
    <xf numFmtId="0" fontId="10" fillId="0" borderId="0" xfId="52" applyFont="1" applyBorder="1" applyAlignment="1">
      <alignment horizontal="right"/>
      <protection/>
    </xf>
    <xf numFmtId="0" fontId="4" fillId="0" borderId="20" xfId="52" applyFont="1" applyBorder="1">
      <alignment/>
      <protection/>
    </xf>
    <xf numFmtId="0" fontId="0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43" fillId="0" borderId="0" xfId="52" applyFont="1" applyBorder="1" applyAlignment="1">
      <alignment horizontal="center"/>
      <protection/>
    </xf>
    <xf numFmtId="0" fontId="4" fillId="0" borderId="20" xfId="52" applyFont="1" applyBorder="1" applyAlignment="1">
      <alignment vertical="top"/>
      <protection/>
    </xf>
    <xf numFmtId="0" fontId="10" fillId="0" borderId="0" xfId="52" applyFont="1" applyBorder="1" applyAlignment="1">
      <alignment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0" xfId="52" applyFont="1" applyBorder="1" applyAlignment="1">
      <alignment wrapText="1"/>
      <protection/>
    </xf>
    <xf numFmtId="0" fontId="10" fillId="0" borderId="20" xfId="52" applyFont="1" applyBorder="1" applyAlignment="1">
      <alignment vertical="top"/>
      <protection/>
    </xf>
    <xf numFmtId="0" fontId="10" fillId="0" borderId="0" xfId="52" applyFont="1" applyBorder="1" applyAlignment="1">
      <alignment horizontal="left"/>
      <protection/>
    </xf>
    <xf numFmtId="0" fontId="10" fillId="0" borderId="79" xfId="52" applyFont="1" applyBorder="1">
      <alignment/>
      <protection/>
    </xf>
    <xf numFmtId="0" fontId="75" fillId="0" borderId="0" xfId="52" applyFont="1" applyBorder="1">
      <alignment/>
      <protection/>
    </xf>
    <xf numFmtId="0" fontId="36" fillId="0" borderId="0" xfId="52" applyFont="1" applyBorder="1">
      <alignment/>
      <protection/>
    </xf>
    <xf numFmtId="0" fontId="4" fillId="0" borderId="0" xfId="52" applyFont="1" applyBorder="1" applyAlignment="1">
      <alignment horizontal="left"/>
      <protection/>
    </xf>
    <xf numFmtId="0" fontId="115" fillId="0" borderId="0" xfId="52" applyFont="1" applyBorder="1">
      <alignment/>
      <protection/>
    </xf>
    <xf numFmtId="0" fontId="116" fillId="0" borderId="0" xfId="52" applyFont="1" applyBorder="1">
      <alignment/>
      <protection/>
    </xf>
    <xf numFmtId="0" fontId="4" fillId="0" borderId="0" xfId="52" applyFont="1" applyBorder="1" applyAlignment="1">
      <alignment vertical="top"/>
      <protection/>
    </xf>
    <xf numFmtId="0" fontId="75" fillId="0" borderId="0" xfId="52" applyFont="1" applyBorder="1" applyAlignme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right"/>
      <protection/>
    </xf>
    <xf numFmtId="0" fontId="14" fillId="0" borderId="0" xfId="52" applyFont="1" applyBorder="1">
      <alignment/>
      <protection/>
    </xf>
    <xf numFmtId="0" fontId="0" fillId="0" borderId="20" xfId="52" applyFont="1" applyBorder="1">
      <alignment/>
      <protection/>
    </xf>
    <xf numFmtId="0" fontId="6" fillId="0" borderId="0" xfId="52" applyFont="1" applyBorder="1" applyAlignment="1">
      <alignment horizontal="left"/>
      <protection/>
    </xf>
    <xf numFmtId="0" fontId="0" fillId="0" borderId="0" xfId="52" applyFont="1" applyBorder="1" applyAlignment="1">
      <alignment horizontal="left"/>
      <protection/>
    </xf>
    <xf numFmtId="0" fontId="10" fillId="0" borderId="29" xfId="52" applyFont="1" applyBorder="1">
      <alignment/>
      <protection/>
    </xf>
    <xf numFmtId="0" fontId="10" fillId="0" borderId="21" xfId="52" applyFont="1" applyBorder="1">
      <alignment/>
      <protection/>
    </xf>
    <xf numFmtId="0" fontId="10" fillId="0" borderId="17" xfId="52" applyFont="1" applyBorder="1">
      <alignment/>
      <protection/>
    </xf>
    <xf numFmtId="0" fontId="10" fillId="0" borderId="33" xfId="52" applyFont="1" applyBorder="1">
      <alignment/>
      <protection/>
    </xf>
    <xf numFmtId="0" fontId="10" fillId="0" borderId="34" xfId="52" applyFont="1" applyBorder="1">
      <alignment/>
      <protection/>
    </xf>
    <xf numFmtId="0" fontId="4" fillId="0" borderId="34" xfId="52" applyFont="1" applyBorder="1" applyAlignment="1">
      <alignment horizontal="center"/>
      <protection/>
    </xf>
    <xf numFmtId="0" fontId="10" fillId="0" borderId="34" xfId="52" applyFont="1" applyBorder="1" applyAlignment="1">
      <alignment horizontal="right"/>
      <protection/>
    </xf>
    <xf numFmtId="0" fontId="6" fillId="0" borderId="20" xfId="0" applyFont="1" applyBorder="1" applyAlignment="1" applyProtection="1">
      <alignment/>
      <protection/>
    </xf>
    <xf numFmtId="41" fontId="21" fillId="0" borderId="27" xfId="0" applyNumberFormat="1" applyFont="1" applyFill="1" applyBorder="1" applyAlignment="1" applyProtection="1">
      <alignment horizontal="right" vertical="center"/>
      <protection/>
    </xf>
    <xf numFmtId="0" fontId="9" fillId="27" borderId="80" xfId="52" applyFont="1" applyFill="1" applyBorder="1" applyAlignment="1" applyProtection="1">
      <alignment horizontal="center"/>
      <protection/>
    </xf>
    <xf numFmtId="0" fontId="18" fillId="0" borderId="0" xfId="52" applyFont="1" applyBorder="1">
      <alignment/>
      <protection/>
    </xf>
    <xf numFmtId="0" fontId="0" fillId="40" borderId="0" xfId="0" applyFont="1" applyFill="1" applyBorder="1" applyAlignment="1" applyProtection="1">
      <alignment horizontal="left" wrapText="1"/>
      <protection locked="0"/>
    </xf>
    <xf numFmtId="0" fontId="0" fillId="40" borderId="0" xfId="0" applyFont="1" applyFill="1" applyBorder="1" applyAlignment="1" applyProtection="1">
      <alignment horizontal="center" wrapText="1"/>
      <protection locked="0"/>
    </xf>
    <xf numFmtId="0" fontId="18" fillId="40" borderId="0" xfId="0" applyFont="1" applyFill="1" applyBorder="1" applyAlignment="1" applyProtection="1">
      <alignment horizontal="center" wrapText="1"/>
      <protection locked="0"/>
    </xf>
    <xf numFmtId="0" fontId="6" fillId="40" borderId="20" xfId="0" applyFont="1" applyFill="1" applyBorder="1" applyAlignment="1" applyProtection="1">
      <alignment horizontal="center" wrapText="1"/>
      <protection/>
    </xf>
    <xf numFmtId="0" fontId="6" fillId="40" borderId="14" xfId="0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81" xfId="0" applyFont="1" applyBorder="1" applyAlignment="1" applyProtection="1">
      <alignment horizontal="center" vertical="center" wrapText="1"/>
      <protection/>
    </xf>
    <xf numFmtId="0" fontId="71" fillId="0" borderId="82" xfId="0" applyFont="1" applyFill="1" applyBorder="1" applyAlignment="1" applyProtection="1">
      <alignment horizontal="center" wrapText="1"/>
      <protection/>
    </xf>
    <xf numFmtId="0" fontId="71" fillId="0" borderId="21" xfId="0" applyFont="1" applyFill="1" applyBorder="1" applyAlignment="1" applyProtection="1">
      <alignment horizontal="center" wrapText="1"/>
      <protection/>
    </xf>
    <xf numFmtId="0" fontId="0" fillId="41" borderId="0" xfId="0" applyFill="1" applyAlignment="1">
      <alignment/>
    </xf>
    <xf numFmtId="2" fontId="0" fillId="0" borderId="0" xfId="0" applyNumberFormat="1" applyAlignment="1">
      <alignment/>
    </xf>
    <xf numFmtId="2" fontId="0" fillId="13" borderId="0" xfId="0" applyNumberFormat="1" applyFill="1" applyAlignment="1">
      <alignment/>
    </xf>
    <xf numFmtId="0" fontId="0" fillId="42" borderId="0" xfId="0" applyFont="1" applyFill="1" applyAlignment="1">
      <alignment/>
    </xf>
    <xf numFmtId="2" fontId="0" fillId="43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0" fillId="43" borderId="0" xfId="0" applyNumberFormat="1" applyFill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0" borderId="59" xfId="0" applyFont="1" applyFill="1" applyBorder="1" applyAlignment="1" applyProtection="1">
      <alignment horizontal="center" vertical="top"/>
      <protection hidden="1"/>
    </xf>
    <xf numFmtId="0" fontId="6" fillId="0" borderId="83" xfId="0" applyFont="1" applyFill="1" applyBorder="1" applyAlignment="1" applyProtection="1">
      <alignment horizontal="center" vertical="top"/>
      <protection hidden="1"/>
    </xf>
    <xf numFmtId="0" fontId="6" fillId="0" borderId="26" xfId="0" applyFont="1" applyFill="1" applyBorder="1" applyAlignment="1" applyProtection="1">
      <alignment horizontal="center" vertical="top"/>
      <protection hidden="1"/>
    </xf>
    <xf numFmtId="0" fontId="6" fillId="0" borderId="84" xfId="0" applyFont="1" applyFill="1" applyBorder="1" applyAlignment="1" applyProtection="1">
      <alignment horizontal="center" vertical="top"/>
      <protection hidden="1"/>
    </xf>
    <xf numFmtId="0" fontId="17" fillId="34" borderId="63" xfId="0" applyFont="1" applyFill="1" applyBorder="1" applyAlignment="1" applyProtection="1">
      <alignment horizontal="center" vertical="center" wrapText="1"/>
      <protection locked="0"/>
    </xf>
    <xf numFmtId="0" fontId="17" fillId="34" borderId="85" xfId="0" applyFont="1" applyFill="1" applyBorder="1" applyAlignment="1" applyProtection="1">
      <alignment horizontal="center" vertical="center" wrapText="1"/>
      <protection locked="0"/>
    </xf>
    <xf numFmtId="0" fontId="17" fillId="34" borderId="25" xfId="0" applyFont="1" applyFill="1" applyBorder="1" applyAlignment="1" applyProtection="1">
      <alignment horizontal="center" vertical="center" wrapText="1"/>
      <protection locked="0"/>
    </xf>
    <xf numFmtId="0" fontId="17" fillId="34" borderId="86" xfId="0" applyFont="1" applyFill="1" applyBorder="1" applyAlignment="1" applyProtection="1">
      <alignment horizontal="center" vertical="center" wrapText="1"/>
      <protection locked="0"/>
    </xf>
    <xf numFmtId="0" fontId="12" fillId="44" borderId="60" xfId="0" applyFont="1" applyFill="1" applyBorder="1" applyAlignment="1" applyProtection="1">
      <alignment horizontal="center" wrapText="1"/>
      <protection locked="0"/>
    </xf>
    <xf numFmtId="0" fontId="0" fillId="44" borderId="25" xfId="0" applyFill="1" applyBorder="1" applyAlignment="1" applyProtection="1">
      <alignment wrapText="1"/>
      <protection locked="0"/>
    </xf>
    <xf numFmtId="0" fontId="0" fillId="44" borderId="58" xfId="0" applyFill="1" applyBorder="1" applyAlignment="1" applyProtection="1">
      <alignment wrapText="1"/>
      <protection locked="0"/>
    </xf>
    <xf numFmtId="0" fontId="43" fillId="0" borderId="0" xfId="0" applyFont="1" applyFill="1" applyBorder="1" applyAlignment="1" applyProtection="1">
      <alignment horizontal="left" wrapText="1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44" borderId="59" xfId="0" applyFont="1" applyFill="1" applyBorder="1" applyAlignment="1" applyProtection="1">
      <alignment horizontal="center"/>
      <protection/>
    </xf>
    <xf numFmtId="0" fontId="10" fillId="44" borderId="0" xfId="0" applyFont="1" applyFill="1" applyBorder="1" applyAlignment="1" applyProtection="1">
      <alignment horizontal="center"/>
      <protection/>
    </xf>
    <xf numFmtId="0" fontId="10" fillId="44" borderId="60" xfId="0" applyFont="1" applyFill="1" applyBorder="1" applyAlignment="1" applyProtection="1">
      <alignment horizontal="center"/>
      <protection/>
    </xf>
    <xf numFmtId="0" fontId="10" fillId="44" borderId="25" xfId="0" applyFont="1" applyFill="1" applyBorder="1" applyAlignment="1" applyProtection="1">
      <alignment horizontal="center"/>
      <protection/>
    </xf>
    <xf numFmtId="0" fontId="18" fillId="45" borderId="25" xfId="0" applyFont="1" applyFill="1" applyBorder="1" applyAlignment="1" applyProtection="1">
      <alignment horizontal="center"/>
      <protection hidden="1" locked="0"/>
    </xf>
    <xf numFmtId="0" fontId="18" fillId="45" borderId="0" xfId="0" applyFont="1" applyFill="1" applyBorder="1" applyAlignment="1" applyProtection="1">
      <alignment horizontal="center"/>
      <protection hidden="1" locked="0"/>
    </xf>
    <xf numFmtId="0" fontId="18" fillId="45" borderId="58" xfId="0" applyFont="1" applyFill="1" applyBorder="1" applyAlignment="1" applyProtection="1">
      <alignment horizontal="center"/>
      <protection hidden="1" locked="0"/>
    </xf>
    <xf numFmtId="0" fontId="17" fillId="34" borderId="87" xfId="0" applyFont="1" applyFill="1" applyBorder="1" applyAlignment="1" applyProtection="1">
      <alignment horizontal="center" vertical="center" wrapText="1"/>
      <protection locked="0"/>
    </xf>
    <xf numFmtId="0" fontId="17" fillId="34" borderId="5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18" fillId="37" borderId="60" xfId="0" applyFont="1" applyFill="1" applyBorder="1" applyAlignment="1" applyProtection="1">
      <alignment horizontal="left" wrapText="1"/>
      <protection locked="0"/>
    </xf>
    <xf numFmtId="0" fontId="18" fillId="37" borderId="25" xfId="0" applyFont="1" applyFill="1" applyBorder="1" applyAlignment="1" applyProtection="1">
      <alignment horizontal="left" wrapText="1"/>
      <protection locked="0"/>
    </xf>
    <xf numFmtId="0" fontId="24" fillId="0" borderId="84" xfId="0" applyFont="1" applyBorder="1" applyAlignment="1" applyProtection="1">
      <alignment horizontal="left"/>
      <protection hidden="1"/>
    </xf>
    <xf numFmtId="0" fontId="24" fillId="0" borderId="63" xfId="0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56" xfId="0" applyFont="1" applyBorder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56" xfId="0" applyFont="1" applyFill="1" applyBorder="1" applyAlignment="1" applyProtection="1">
      <alignment horizontal="center" vertical="center" wrapText="1"/>
      <protection hidden="1"/>
    </xf>
    <xf numFmtId="0" fontId="17" fillId="34" borderId="63" xfId="0" applyFont="1" applyFill="1" applyBorder="1" applyAlignment="1" applyProtection="1">
      <alignment horizontal="center" vertical="center"/>
      <protection locked="0"/>
    </xf>
    <xf numFmtId="0" fontId="17" fillId="34" borderId="87" xfId="0" applyFont="1" applyFill="1" applyBorder="1" applyAlignment="1" applyProtection="1">
      <alignment horizontal="center" vertical="center"/>
      <protection locked="0"/>
    </xf>
    <xf numFmtId="0" fontId="17" fillId="34" borderId="25" xfId="0" applyFont="1" applyFill="1" applyBorder="1" applyAlignment="1" applyProtection="1">
      <alignment horizontal="center" vertical="center"/>
      <protection locked="0"/>
    </xf>
    <xf numFmtId="0" fontId="17" fillId="34" borderId="58" xfId="0" applyFont="1" applyFill="1" applyBorder="1" applyAlignment="1" applyProtection="1">
      <alignment horizontal="center" vertical="center"/>
      <protection locked="0"/>
    </xf>
    <xf numFmtId="0" fontId="18" fillId="37" borderId="25" xfId="0" applyFont="1" applyFill="1" applyBorder="1" applyAlignment="1" applyProtection="1">
      <alignment horizontal="center" wrapText="1"/>
      <protection locked="0"/>
    </xf>
    <xf numFmtId="0" fontId="24" fillId="0" borderId="84" xfId="0" applyFont="1" applyBorder="1" applyAlignment="1" applyProtection="1">
      <alignment horizontal="left" vertical="center" indent="1"/>
      <protection hidden="1"/>
    </xf>
    <xf numFmtId="0" fontId="24" fillId="0" borderId="63" xfId="0" applyFont="1" applyBorder="1" applyAlignment="1" applyProtection="1">
      <alignment horizontal="left" vertical="center" indent="1"/>
      <protection hidden="1"/>
    </xf>
    <xf numFmtId="0" fontId="18" fillId="0" borderId="88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0" fillId="44" borderId="0" xfId="0" applyFont="1" applyFill="1" applyBorder="1" applyAlignment="1" applyProtection="1">
      <alignment horizontal="center"/>
      <protection/>
    </xf>
    <xf numFmtId="0" fontId="10" fillId="44" borderId="56" xfId="0" applyFont="1" applyFill="1" applyBorder="1" applyAlignment="1" applyProtection="1">
      <alignment horizontal="center"/>
      <protection/>
    </xf>
    <xf numFmtId="0" fontId="10" fillId="44" borderId="25" xfId="0" applyFont="1" applyFill="1" applyBorder="1" applyAlignment="1" applyProtection="1">
      <alignment horizontal="center"/>
      <protection/>
    </xf>
    <xf numFmtId="0" fontId="10" fillId="44" borderId="58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56" xfId="0" applyFont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63" xfId="0" applyFont="1" applyFill="1" applyBorder="1" applyAlignment="1" applyProtection="1">
      <alignment horizontal="left" vertical="top"/>
      <protection hidden="1"/>
    </xf>
    <xf numFmtId="0" fontId="0" fillId="0" borderId="63" xfId="0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18" fillId="0" borderId="59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8" fillId="0" borderId="89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90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39" fillId="37" borderId="25" xfId="45" applyFont="1" applyFill="1" applyBorder="1" applyAlignment="1" applyProtection="1">
      <alignment horizontal="center" wrapText="1"/>
      <protection locked="0"/>
    </xf>
    <xf numFmtId="0" fontId="17" fillId="37" borderId="25" xfId="0" applyFont="1" applyFill="1" applyBorder="1" applyAlignment="1" applyProtection="1">
      <alignment horizontal="center" wrapText="1"/>
      <protection locked="0"/>
    </xf>
    <xf numFmtId="0" fontId="17" fillId="37" borderId="58" xfId="0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44" fillId="0" borderId="59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56" xfId="0" applyFont="1" applyBorder="1" applyAlignment="1" applyProtection="1">
      <alignment horizontal="center"/>
      <protection hidden="1"/>
    </xf>
    <xf numFmtId="0" fontId="74" fillId="35" borderId="25" xfId="45" applyFont="1" applyFill="1" applyBorder="1" applyAlignment="1" applyProtection="1">
      <alignment horizontal="center" wrapText="1"/>
      <protection hidden="1" locked="0"/>
    </xf>
    <xf numFmtId="0" fontId="18" fillId="35" borderId="25" xfId="0" applyFont="1" applyFill="1" applyBorder="1" applyAlignment="1" applyProtection="1">
      <alignment horizontal="center" wrapText="1"/>
      <protection hidden="1" locked="0"/>
    </xf>
    <xf numFmtId="0" fontId="18" fillId="35" borderId="25" xfId="0" applyFont="1" applyFill="1" applyBorder="1" applyAlignment="1" applyProtection="1">
      <alignment horizontal="center" wrapText="1"/>
      <protection hidden="1" locked="0"/>
    </xf>
    <xf numFmtId="0" fontId="18" fillId="35" borderId="58" xfId="0" applyFont="1" applyFill="1" applyBorder="1" applyAlignment="1" applyProtection="1">
      <alignment horizontal="center" wrapText="1"/>
      <protection hidden="1" locked="0"/>
    </xf>
    <xf numFmtId="0" fontId="41" fillId="0" borderId="59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1" fillId="0" borderId="56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87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8" fillId="35" borderId="60" xfId="0" applyFont="1" applyFill="1" applyBorder="1" applyAlignment="1" applyProtection="1">
      <alignment horizontal="center" wrapText="1"/>
      <protection hidden="1" locked="0"/>
    </xf>
    <xf numFmtId="0" fontId="17" fillId="34" borderId="64" xfId="0" applyFont="1" applyFill="1" applyBorder="1" applyAlignment="1" applyProtection="1">
      <alignment horizontal="center"/>
      <protection locked="0"/>
    </xf>
    <xf numFmtId="0" fontId="17" fillId="34" borderId="91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hidden="1"/>
    </xf>
    <xf numFmtId="0" fontId="10" fillId="0" borderId="59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49" fontId="4" fillId="34" borderId="25" xfId="0" applyNumberFormat="1" applyFont="1" applyFill="1" applyBorder="1" applyAlignment="1" applyProtection="1">
      <alignment horizontal="left" vertical="center"/>
      <protection hidden="1" locked="0"/>
    </xf>
    <xf numFmtId="0" fontId="17" fillId="35" borderId="60" xfId="0" applyFont="1" applyFill="1" applyBorder="1" applyAlignment="1" applyProtection="1">
      <alignment wrapText="1"/>
      <protection hidden="1" locked="0"/>
    </xf>
    <xf numFmtId="0" fontId="17" fillId="35" borderId="25" xfId="0" applyFont="1" applyFill="1" applyBorder="1" applyAlignment="1" applyProtection="1">
      <alignment wrapText="1"/>
      <protection hidden="1" locked="0"/>
    </xf>
    <xf numFmtId="0" fontId="17" fillId="34" borderId="64" xfId="0" applyFont="1" applyFill="1" applyBorder="1" applyAlignment="1" applyProtection="1">
      <alignment horizontal="center" wrapText="1"/>
      <protection locked="0"/>
    </xf>
    <xf numFmtId="0" fontId="17" fillId="34" borderId="92" xfId="0" applyFont="1" applyFill="1" applyBorder="1" applyAlignment="1" applyProtection="1">
      <alignment horizontal="center" wrapText="1"/>
      <protection locked="0"/>
    </xf>
    <xf numFmtId="0" fontId="24" fillId="0" borderId="56" xfId="0" applyFont="1" applyBorder="1" applyAlignment="1" applyProtection="1">
      <alignment horizontal="center" vertical="center"/>
      <protection hidden="1"/>
    </xf>
    <xf numFmtId="0" fontId="39" fillId="35" borderId="25" xfId="45" applyFont="1" applyFill="1" applyBorder="1" applyAlignment="1" applyProtection="1">
      <alignment horizontal="center" wrapText="1"/>
      <protection hidden="1" locked="0"/>
    </xf>
    <xf numFmtId="0" fontId="18" fillId="35" borderId="58" xfId="0" applyFont="1" applyFill="1" applyBorder="1" applyAlignment="1" applyProtection="1">
      <alignment horizontal="center" wrapText="1"/>
      <protection hidden="1" locked="0"/>
    </xf>
    <xf numFmtId="0" fontId="24" fillId="0" borderId="84" xfId="0" applyFont="1" applyBorder="1" applyAlignment="1" applyProtection="1">
      <alignment horizontal="left" vertical="top"/>
      <protection hidden="1"/>
    </xf>
    <xf numFmtId="0" fontId="24" fillId="0" borderId="63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2" fillId="0" borderId="25" xfId="45" applyFont="1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0" borderId="69" xfId="0" applyFill="1" applyBorder="1" applyAlignment="1" applyProtection="1">
      <alignment horizontal="left" wrapText="1"/>
      <protection locked="0"/>
    </xf>
    <xf numFmtId="0" fontId="0" fillId="40" borderId="0" xfId="0" applyFont="1" applyFill="1" applyBorder="1" applyAlignment="1" applyProtection="1">
      <alignment horizontal="center" wrapText="1"/>
      <protection locked="0"/>
    </xf>
    <xf numFmtId="0" fontId="0" fillId="40" borderId="0" xfId="0" applyFill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left" wrapText="1"/>
      <protection locked="0"/>
    </xf>
    <xf numFmtId="0" fontId="6" fillId="0" borderId="93" xfId="0" applyFont="1" applyFill="1" applyBorder="1" applyAlignment="1" applyProtection="1">
      <alignment horizontal="left" vertical="center" indent="2"/>
      <protection/>
    </xf>
    <xf numFmtId="0" fontId="6" fillId="0" borderId="61" xfId="0" applyFont="1" applyFill="1" applyBorder="1" applyAlignment="1" applyProtection="1">
      <alignment horizontal="left" vertical="center" indent="2"/>
      <protection/>
    </xf>
    <xf numFmtId="172" fontId="0" fillId="38" borderId="64" xfId="0" applyNumberFormat="1" applyFont="1" applyFill="1" applyBorder="1" applyAlignment="1" applyProtection="1">
      <alignment horizontal="center"/>
      <protection locked="0"/>
    </xf>
    <xf numFmtId="172" fontId="0" fillId="38" borderId="71" xfId="0" applyNumberFormat="1" applyFont="1" applyFill="1" applyBorder="1" applyAlignment="1" applyProtection="1">
      <alignment horizontal="center"/>
      <protection locked="0"/>
    </xf>
    <xf numFmtId="172" fontId="0" fillId="38" borderId="65" xfId="0" applyNumberFormat="1" applyFont="1" applyFill="1" applyBorder="1" applyAlignment="1" applyProtection="1">
      <alignment horizontal="center"/>
      <protection locked="0"/>
    </xf>
    <xf numFmtId="172" fontId="0" fillId="38" borderId="72" xfId="0" applyNumberFormat="1" applyFont="1" applyFill="1" applyBorder="1" applyAlignment="1" applyProtection="1">
      <alignment horizontal="center"/>
      <protection locked="0"/>
    </xf>
    <xf numFmtId="0" fontId="6" fillId="40" borderId="0" xfId="0" applyFont="1" applyFill="1" applyBorder="1" applyAlignment="1" applyProtection="1">
      <alignment horizontal="left" wrapText="1"/>
      <protection locked="0"/>
    </xf>
    <xf numFmtId="0" fontId="0" fillId="38" borderId="65" xfId="0" applyFont="1" applyFill="1" applyBorder="1" applyAlignment="1" applyProtection="1">
      <alignment horizontal="left" wrapText="1"/>
      <protection locked="0"/>
    </xf>
    <xf numFmtId="0" fontId="0" fillId="38" borderId="64" xfId="0" applyFont="1" applyFill="1" applyBorder="1" applyAlignment="1" applyProtection="1">
      <alignment horizontal="center" wrapText="1"/>
      <protection locked="0"/>
    </xf>
    <xf numFmtId="0" fontId="0" fillId="38" borderId="65" xfId="0" applyFont="1" applyFill="1" applyBorder="1" applyAlignment="1" applyProtection="1">
      <alignment horizontal="center" wrapText="1"/>
      <protection locked="0"/>
    </xf>
    <xf numFmtId="0" fontId="0" fillId="38" borderId="64" xfId="0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0" fontId="0" fillId="38" borderId="94" xfId="0" applyFont="1" applyFill="1" applyBorder="1" applyAlignment="1" applyProtection="1">
      <alignment horizontal="center" wrapText="1"/>
      <protection locked="0"/>
    </xf>
    <xf numFmtId="0" fontId="0" fillId="38" borderId="25" xfId="0" applyFont="1" applyFill="1" applyBorder="1" applyAlignment="1" applyProtection="1">
      <alignment horizontal="left" wrapText="1"/>
      <protection locked="0"/>
    </xf>
    <xf numFmtId="0" fontId="0" fillId="38" borderId="25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3" xfId="0" applyFont="1" applyBorder="1" applyAlignment="1" applyProtection="1">
      <alignment horizontal="left" vertical="center" wrapText="1" indent="2"/>
      <protection/>
    </xf>
    <xf numFmtId="0" fontId="6" fillId="0" borderId="61" xfId="0" applyFont="1" applyBorder="1" applyAlignment="1" applyProtection="1">
      <alignment horizontal="left" vertical="center" wrapText="1" indent="2"/>
      <protection/>
    </xf>
    <xf numFmtId="172" fontId="0" fillId="38" borderId="25" xfId="0" applyNumberFormat="1" applyFont="1" applyFill="1" applyBorder="1" applyAlignment="1" applyProtection="1">
      <alignment horizontal="center"/>
      <protection locked="0"/>
    </xf>
    <xf numFmtId="172" fontId="0" fillId="38" borderId="69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18" fillId="34" borderId="14" xfId="0" applyFont="1" applyFill="1" applyBorder="1" applyAlignment="1" applyProtection="1">
      <alignment horizontal="center"/>
      <protection locked="0"/>
    </xf>
    <xf numFmtId="0" fontId="18" fillId="34" borderId="64" xfId="0" applyFont="1" applyFill="1" applyBorder="1" applyAlignment="1" applyProtection="1">
      <alignment horizontal="center"/>
      <protection locked="0"/>
    </xf>
    <xf numFmtId="0" fontId="18" fillId="34" borderId="71" xfId="0" applyFont="1" applyFill="1" applyBorder="1" applyAlignment="1" applyProtection="1">
      <alignment horizontal="center"/>
      <protection locked="0"/>
    </xf>
    <xf numFmtId="15" fontId="18" fillId="2" borderId="64" xfId="0" applyNumberFormat="1" applyFont="1" applyFill="1" applyBorder="1" applyAlignment="1" applyProtection="1">
      <alignment horizontal="center"/>
      <protection locked="0"/>
    </xf>
    <xf numFmtId="0" fontId="18" fillId="2" borderId="71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 applyProtection="1">
      <alignment horizontal="left"/>
      <protection locked="0"/>
    </xf>
    <xf numFmtId="0" fontId="6" fillId="34" borderId="69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3" fillId="39" borderId="64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18" fillId="34" borderId="64" xfId="0" applyFont="1" applyFill="1" applyBorder="1" applyAlignment="1" applyProtection="1">
      <alignment horizontal="center" wrapText="1"/>
      <protection locked="0"/>
    </xf>
    <xf numFmtId="0" fontId="18" fillId="34" borderId="71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6" fillId="0" borderId="33" xfId="0" applyFont="1" applyBorder="1" applyAlignment="1" applyProtection="1">
      <alignment horizontal="center"/>
      <protection/>
    </xf>
    <xf numFmtId="0" fontId="36" fillId="0" borderId="34" xfId="0" applyFont="1" applyBorder="1" applyAlignment="1" applyProtection="1">
      <alignment horizontal="center"/>
      <protection/>
    </xf>
    <xf numFmtId="0" fontId="36" fillId="0" borderId="23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18" fillId="34" borderId="25" xfId="0" applyFont="1" applyFill="1" applyBorder="1" applyAlignment="1" applyProtection="1">
      <alignment horizontal="center"/>
      <protection locked="0"/>
    </xf>
    <xf numFmtId="0" fontId="18" fillId="34" borderId="69" xfId="0" applyFont="1" applyFill="1" applyBorder="1" applyAlignment="1" applyProtection="1">
      <alignment horizontal="center"/>
      <protection locked="0"/>
    </xf>
    <xf numFmtId="0" fontId="18" fillId="34" borderId="25" xfId="0" applyFont="1" applyFill="1" applyBorder="1" applyAlignment="1" applyProtection="1">
      <alignment horizontal="center" wrapText="1"/>
      <protection locked="0"/>
    </xf>
    <xf numFmtId="0" fontId="18" fillId="34" borderId="69" xfId="0" applyFont="1" applyFill="1" applyBorder="1" applyAlignment="1" applyProtection="1">
      <alignment horizontal="center" wrapText="1"/>
      <protection locked="0"/>
    </xf>
    <xf numFmtId="0" fontId="20" fillId="39" borderId="0" xfId="0" applyFont="1" applyFill="1" applyBorder="1" applyAlignment="1" applyProtection="1">
      <alignment horizontal="left"/>
      <protection locked="0"/>
    </xf>
    <xf numFmtId="43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36" fillId="0" borderId="33" xfId="0" applyFont="1" applyBorder="1" applyAlignment="1" applyProtection="1">
      <alignment horizontal="center" vertical="top"/>
      <protection/>
    </xf>
    <xf numFmtId="0" fontId="36" fillId="0" borderId="34" xfId="0" applyFont="1" applyBorder="1" applyAlignment="1" applyProtection="1">
      <alignment horizontal="center" vertical="top"/>
      <protection/>
    </xf>
    <xf numFmtId="0" fontId="36" fillId="0" borderId="23" xfId="0" applyFont="1" applyBorder="1" applyAlignment="1" applyProtection="1">
      <alignment horizontal="center" vertical="top"/>
      <protection/>
    </xf>
    <xf numFmtId="15" fontId="18" fillId="34" borderId="25" xfId="0" applyNumberFormat="1" applyFont="1" applyFill="1" applyBorder="1" applyAlignment="1" applyProtection="1">
      <alignment horizontal="center"/>
      <protection locked="0"/>
    </xf>
    <xf numFmtId="0" fontId="18" fillId="2" borderId="64" xfId="0" applyFont="1" applyFill="1" applyBorder="1" applyAlignment="1" applyProtection="1">
      <alignment horizontal="left"/>
      <protection locked="0"/>
    </xf>
    <xf numFmtId="0" fontId="18" fillId="37" borderId="64" xfId="0" applyFont="1" applyFill="1" applyBorder="1" applyAlignment="1" applyProtection="1">
      <alignment horizontal="left"/>
      <protection locked="0"/>
    </xf>
    <xf numFmtId="15" fontId="18" fillId="2" borderId="25" xfId="0" applyNumberFormat="1" applyFont="1" applyFill="1" applyBorder="1" applyAlignment="1" applyProtection="1">
      <alignment horizontal="center"/>
      <protection locked="0"/>
    </xf>
    <xf numFmtId="0" fontId="18" fillId="2" borderId="69" xfId="0" applyFont="1" applyFill="1" applyBorder="1" applyAlignment="1" applyProtection="1">
      <alignment horizontal="center"/>
      <protection locked="0"/>
    </xf>
    <xf numFmtId="0" fontId="18" fillId="2" borderId="64" xfId="0" applyFont="1" applyFill="1" applyBorder="1" applyAlignment="1" applyProtection="1">
      <alignment horizontal="center"/>
      <protection locked="0"/>
    </xf>
    <xf numFmtId="0" fontId="18" fillId="37" borderId="25" xfId="0" applyFont="1" applyFill="1" applyBorder="1" applyAlignment="1" applyProtection="1">
      <alignment horizontal="left"/>
      <protection locked="0"/>
    </xf>
    <xf numFmtId="0" fontId="18" fillId="2" borderId="25" xfId="0" applyFont="1" applyFill="1" applyBorder="1" applyAlignment="1" applyProtection="1">
      <alignment horizontal="left"/>
      <protection locked="0"/>
    </xf>
    <xf numFmtId="164" fontId="24" fillId="0" borderId="12" xfId="0" applyNumberFormat="1" applyFont="1" applyBorder="1" applyAlignment="1" applyProtection="1">
      <alignment horizontal="center" vertical="center" wrapText="1"/>
      <protection/>
    </xf>
    <xf numFmtId="173" fontId="37" fillId="0" borderId="0" xfId="0" applyNumberFormat="1" applyFont="1" applyBorder="1" applyAlignment="1" applyProtection="1">
      <alignment horizontal="right" vertical="center"/>
      <protection/>
    </xf>
    <xf numFmtId="173" fontId="10" fillId="0" borderId="0" xfId="0" applyNumberFormat="1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right" vertical="center"/>
      <protection/>
    </xf>
    <xf numFmtId="0" fontId="18" fillId="0" borderId="27" xfId="0" applyFont="1" applyBorder="1" applyAlignment="1" applyProtection="1">
      <alignment horizontal="right" vertical="center"/>
      <protection/>
    </xf>
    <xf numFmtId="41" fontId="10" fillId="0" borderId="27" xfId="0" applyNumberFormat="1" applyFont="1" applyFill="1" applyBorder="1" applyAlignment="1" applyProtection="1">
      <alignment horizontal="center" vertical="center"/>
      <protection/>
    </xf>
    <xf numFmtId="41" fontId="10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173" fontId="6" fillId="0" borderId="75" xfId="0" applyNumberFormat="1" applyFont="1" applyBorder="1" applyAlignment="1" applyProtection="1">
      <alignment horizontal="right"/>
      <protection/>
    </xf>
    <xf numFmtId="173" fontId="6" fillId="0" borderId="25" xfId="0" applyNumberFormat="1" applyFont="1" applyBorder="1" applyAlignment="1" applyProtection="1">
      <alignment horizontal="right"/>
      <protection/>
    </xf>
    <xf numFmtId="173" fontId="6" fillId="0" borderId="12" xfId="0" applyNumberFormat="1" applyFont="1" applyBorder="1" applyAlignment="1" applyProtection="1">
      <alignment horizontal="right"/>
      <protection/>
    </xf>
    <xf numFmtId="173" fontId="6" fillId="0" borderId="0" xfId="0" applyNumberFormat="1" applyFont="1" applyBorder="1" applyAlignment="1" applyProtection="1">
      <alignment horizontal="right"/>
      <protection/>
    </xf>
    <xf numFmtId="173" fontId="33" fillId="0" borderId="0" xfId="0" applyNumberFormat="1" applyFont="1" applyBorder="1" applyAlignment="1" applyProtection="1">
      <alignment horizontal="center"/>
      <protection/>
    </xf>
    <xf numFmtId="173" fontId="33" fillId="0" borderId="0" xfId="0" applyNumberFormat="1" applyFont="1" applyBorder="1" applyAlignment="1" applyProtection="1">
      <alignment horizontal="right" vertical="center"/>
      <protection/>
    </xf>
    <xf numFmtId="173" fontId="17" fillId="0" borderId="75" xfId="0" applyNumberFormat="1" applyFont="1" applyBorder="1" applyAlignment="1" applyProtection="1">
      <alignment horizontal="right" vertical="center"/>
      <protection/>
    </xf>
    <xf numFmtId="173" fontId="17" fillId="0" borderId="25" xfId="0" applyNumberFormat="1" applyFont="1" applyBorder="1" applyAlignment="1" applyProtection="1">
      <alignment horizontal="right" vertical="center"/>
      <protection/>
    </xf>
    <xf numFmtId="44" fontId="17" fillId="0" borderId="75" xfId="0" applyNumberFormat="1" applyFont="1" applyBorder="1" applyAlignment="1" applyProtection="1">
      <alignment horizontal="right" vertical="center"/>
      <protection/>
    </xf>
    <xf numFmtId="44" fontId="17" fillId="0" borderId="25" xfId="0" applyNumberFormat="1" applyFont="1" applyBorder="1" applyAlignment="1" applyProtection="1">
      <alignment horizontal="right" vertical="center"/>
      <protection/>
    </xf>
    <xf numFmtId="173" fontId="17" fillId="0" borderId="12" xfId="0" applyNumberFormat="1" applyFont="1" applyBorder="1" applyAlignment="1" applyProtection="1">
      <alignment horizontal="right" vertical="center"/>
      <protection/>
    </xf>
    <xf numFmtId="173" fontId="17" fillId="0" borderId="0" xfId="0" applyNumberFormat="1" applyFont="1" applyBorder="1" applyAlignment="1" applyProtection="1">
      <alignment horizontal="right" vertical="center"/>
      <protection/>
    </xf>
    <xf numFmtId="0" fontId="18" fillId="0" borderId="35" xfId="0" applyFont="1" applyBorder="1" applyAlignment="1" applyProtection="1">
      <alignment horizontal="right" vertical="top"/>
      <protection/>
    </xf>
    <xf numFmtId="0" fontId="18" fillId="0" borderId="27" xfId="0" applyFont="1" applyBorder="1" applyAlignment="1" applyProtection="1">
      <alignment horizontal="right" vertical="top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173" fontId="50" fillId="0" borderId="0" xfId="0" applyNumberFormat="1" applyFont="1" applyBorder="1" applyAlignment="1" applyProtection="1">
      <alignment horizontal="right"/>
      <protection/>
    </xf>
    <xf numFmtId="173" fontId="47" fillId="0" borderId="0" xfId="0" applyNumberFormat="1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73" fontId="50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173" fontId="17" fillId="0" borderId="0" xfId="49" applyNumberFormat="1" applyFont="1" applyBorder="1" applyAlignment="1" applyProtection="1">
      <alignment horizontal="right" vertical="center"/>
      <protection/>
    </xf>
    <xf numFmtId="173" fontId="17" fillId="33" borderId="11" xfId="0" applyNumberFormat="1" applyFont="1" applyFill="1" applyBorder="1" applyAlignment="1" applyProtection="1">
      <alignment horizontal="right"/>
      <protection/>
    </xf>
    <xf numFmtId="41" fontId="18" fillId="0" borderId="0" xfId="0" applyNumberFormat="1" applyFont="1" applyFill="1" applyBorder="1" applyAlignment="1" applyProtection="1">
      <alignment horizontal="center" vertical="center"/>
      <protection/>
    </xf>
    <xf numFmtId="41" fontId="18" fillId="0" borderId="14" xfId="0" applyNumberFormat="1" applyFont="1" applyFill="1" applyBorder="1" applyAlignment="1" applyProtection="1">
      <alignment horizontal="center" vertical="center"/>
      <protection/>
    </xf>
    <xf numFmtId="173" fontId="30" fillId="0" borderId="0" xfId="0" applyNumberFormat="1" applyFont="1" applyBorder="1" applyAlignment="1" applyProtection="1">
      <alignment horizontal="right" vertical="center"/>
      <protection/>
    </xf>
    <xf numFmtId="44" fontId="30" fillId="0" borderId="0" xfId="0" applyNumberFormat="1" applyFont="1" applyBorder="1" applyAlignment="1" applyProtection="1">
      <alignment horizontal="center"/>
      <protection/>
    </xf>
    <xf numFmtId="171" fontId="17" fillId="33" borderId="11" xfId="0" applyNumberFormat="1" applyFont="1" applyFill="1" applyBorder="1" applyAlignment="1" applyProtection="1">
      <alignment horizontal="right"/>
      <protection locked="0"/>
    </xf>
    <xf numFmtId="173" fontId="17" fillId="0" borderId="0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43" fontId="17" fillId="0" borderId="0" xfId="0" applyNumberFormat="1" applyFont="1" applyBorder="1" applyAlignment="1" applyProtection="1">
      <alignment horizontal="center" vertical="center"/>
      <protection/>
    </xf>
    <xf numFmtId="0" fontId="19" fillId="46" borderId="0" xfId="0" applyFont="1" applyFill="1" applyBorder="1" applyAlignment="1" applyProtection="1">
      <alignment horizontal="center" vertical="center"/>
      <protection/>
    </xf>
    <xf numFmtId="0" fontId="48" fillId="46" borderId="0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173" fontId="0" fillId="34" borderId="0" xfId="0" applyNumberFormat="1" applyFill="1" applyBorder="1" applyAlignment="1" applyProtection="1">
      <alignment horizontal="right"/>
      <protection locked="0"/>
    </xf>
    <xf numFmtId="173" fontId="0" fillId="34" borderId="64" xfId="0" applyNumberFormat="1" applyFill="1" applyBorder="1" applyAlignment="1" applyProtection="1">
      <alignment horizontal="right"/>
      <protection locked="0"/>
    </xf>
    <xf numFmtId="0" fontId="61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wrapText="1"/>
      <protection/>
    </xf>
    <xf numFmtId="173" fontId="18" fillId="0" borderId="64" xfId="0" applyNumberFormat="1" applyFont="1" applyFill="1" applyBorder="1" applyAlignment="1" applyProtection="1">
      <alignment horizontal="right"/>
      <protection/>
    </xf>
    <xf numFmtId="41" fontId="17" fillId="0" borderId="95" xfId="0" applyNumberFormat="1" applyFont="1" applyFill="1" applyBorder="1" applyAlignment="1" applyProtection="1">
      <alignment horizontal="center" wrapText="1"/>
      <protection/>
    </xf>
    <xf numFmtId="173" fontId="0" fillId="34" borderId="64" xfId="0" applyNumberFormat="1" applyFill="1" applyBorder="1" applyAlignment="1" applyProtection="1">
      <alignment horizontal="right"/>
      <protection/>
    </xf>
    <xf numFmtId="49" fontId="5" fillId="34" borderId="25" xfId="0" applyNumberFormat="1" applyFont="1" applyFill="1" applyBorder="1" applyAlignment="1" applyProtection="1">
      <alignment horizontal="center"/>
      <protection locked="0"/>
    </xf>
    <xf numFmtId="0" fontId="10" fillId="34" borderId="25" xfId="0" applyFont="1" applyFill="1" applyBorder="1" applyAlignment="1" applyProtection="1">
      <alignment horizontal="center"/>
      <protection/>
    </xf>
    <xf numFmtId="41" fontId="6" fillId="0" borderId="25" xfId="0" applyNumberFormat="1" applyFont="1" applyBorder="1" applyAlignment="1" applyProtection="1">
      <alignment horizontal="center"/>
      <protection/>
    </xf>
    <xf numFmtId="173" fontId="59" fillId="0" borderId="0" xfId="0" applyNumberFormat="1" applyFont="1" applyBorder="1" applyAlignment="1" applyProtection="1">
      <alignment horizontal="center" vertical="center"/>
      <protection/>
    </xf>
    <xf numFmtId="41" fontId="4" fillId="0" borderId="35" xfId="0" applyNumberFormat="1" applyFont="1" applyFill="1" applyBorder="1" applyAlignment="1" applyProtection="1">
      <alignment horizontal="center" vertical="center" wrapText="1"/>
      <protection/>
    </xf>
    <xf numFmtId="41" fontId="4" fillId="0" borderId="27" xfId="0" applyNumberFormat="1" applyFont="1" applyFill="1" applyBorder="1" applyAlignment="1" applyProtection="1">
      <alignment horizontal="center" vertical="center" wrapText="1"/>
      <protection/>
    </xf>
    <xf numFmtId="41" fontId="4" fillId="0" borderId="36" xfId="0" applyNumberFormat="1" applyFont="1" applyFill="1" applyBorder="1" applyAlignment="1" applyProtection="1">
      <alignment horizontal="center" vertical="center" wrapText="1"/>
      <protection/>
    </xf>
    <xf numFmtId="44" fontId="48" fillId="0" borderId="0" xfId="0" applyNumberFormat="1" applyFont="1" applyBorder="1" applyAlignment="1" applyProtection="1">
      <alignment horizontal="right"/>
      <protection/>
    </xf>
    <xf numFmtId="44" fontId="48" fillId="0" borderId="41" xfId="0" applyNumberFormat="1" applyFont="1" applyBorder="1" applyAlignment="1" applyProtection="1">
      <alignment horizontal="right"/>
      <protection/>
    </xf>
    <xf numFmtId="171" fontId="4" fillId="34" borderId="25" xfId="0" applyNumberFormat="1" applyFont="1" applyFill="1" applyBorder="1" applyAlignment="1" applyProtection="1">
      <alignment horizontal="right"/>
      <protection locked="0"/>
    </xf>
    <xf numFmtId="171" fontId="4" fillId="34" borderId="96" xfId="0" applyNumberFormat="1" applyFont="1" applyFill="1" applyBorder="1" applyAlignment="1" applyProtection="1">
      <alignment horizontal="right"/>
      <protection locked="0"/>
    </xf>
    <xf numFmtId="173" fontId="60" fillId="0" borderId="0" xfId="0" applyNumberFormat="1" applyFont="1" applyBorder="1" applyAlignment="1" applyProtection="1">
      <alignment horizontal="right"/>
      <protection/>
    </xf>
    <xf numFmtId="173" fontId="60" fillId="0" borderId="41" xfId="0" applyNumberFormat="1" applyFont="1" applyBorder="1" applyAlignment="1" applyProtection="1">
      <alignment horizontal="right"/>
      <protection/>
    </xf>
    <xf numFmtId="173" fontId="4" fillId="0" borderId="97" xfId="0" applyNumberFormat="1" applyFont="1" applyBorder="1" applyAlignment="1" applyProtection="1">
      <alignment horizontal="right"/>
      <protection/>
    </xf>
    <xf numFmtId="173" fontId="0" fillId="0" borderId="74" xfId="0" applyNumberFormat="1" applyBorder="1" applyAlignment="1">
      <alignment/>
    </xf>
    <xf numFmtId="173" fontId="0" fillId="0" borderId="76" xfId="0" applyNumberFormat="1" applyBorder="1" applyAlignment="1">
      <alignment/>
    </xf>
    <xf numFmtId="173" fontId="0" fillId="0" borderId="25" xfId="0" applyNumberFormat="1" applyFont="1" applyBorder="1" applyAlignment="1" applyProtection="1">
      <alignment horizontal="right"/>
      <protection/>
    </xf>
    <xf numFmtId="0" fontId="55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6" fontId="17" fillId="33" borderId="25" xfId="0" applyNumberFormat="1" applyFont="1" applyFill="1" applyBorder="1" applyAlignment="1" applyProtection="1">
      <alignment horizontal="center"/>
      <protection locked="0"/>
    </xf>
    <xf numFmtId="0" fontId="117" fillId="0" borderId="17" xfId="0" applyFont="1" applyBorder="1" applyAlignment="1" applyProtection="1">
      <alignment horizontal="center" vertic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 horizontal="center"/>
      <protection/>
    </xf>
    <xf numFmtId="173" fontId="4" fillId="0" borderId="25" xfId="0" applyNumberFormat="1" applyFont="1" applyBorder="1" applyAlignment="1" applyProtection="1">
      <alignment horizontal="right"/>
      <protection/>
    </xf>
    <xf numFmtId="173" fontId="4" fillId="0" borderId="69" xfId="0" applyNumberFormat="1" applyFont="1" applyBorder="1" applyAlignment="1" applyProtection="1">
      <alignment horizontal="right"/>
      <protection/>
    </xf>
    <xf numFmtId="173" fontId="6" fillId="0" borderId="25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 horizontal="right"/>
      <protection/>
    </xf>
    <xf numFmtId="171" fontId="0" fillId="34" borderId="25" xfId="0" applyNumberFormat="1" applyFill="1" applyBorder="1" applyAlignment="1" applyProtection="1">
      <alignment horizontal="right"/>
      <protection locked="0"/>
    </xf>
    <xf numFmtId="171" fontId="0" fillId="34" borderId="11" xfId="0" applyNumberFormat="1" applyFill="1" applyBorder="1" applyAlignment="1" applyProtection="1">
      <alignment horizontal="right"/>
      <protection locked="0"/>
    </xf>
    <xf numFmtId="173" fontId="0" fillId="34" borderId="0" xfId="0" applyNumberFormat="1" applyFill="1" applyBorder="1" applyAlignment="1" applyProtection="1">
      <alignment horizontal="right"/>
      <protection/>
    </xf>
    <xf numFmtId="173" fontId="18" fillId="0" borderId="25" xfId="0" applyNumberFormat="1" applyFont="1" applyFill="1" applyBorder="1" applyAlignment="1" applyProtection="1">
      <alignment horizontal="right"/>
      <protection/>
    </xf>
    <xf numFmtId="171" fontId="18" fillId="0" borderId="64" xfId="0" applyNumberFormat="1" applyFont="1" applyFill="1" applyBorder="1" applyAlignment="1" applyProtection="1">
      <alignment horizontal="right"/>
      <protection/>
    </xf>
    <xf numFmtId="173" fontId="18" fillId="0" borderId="0" xfId="0" applyNumberFormat="1" applyFont="1" applyFill="1" applyBorder="1" applyAlignment="1" applyProtection="1">
      <alignment horizontal="right"/>
      <protection/>
    </xf>
    <xf numFmtId="173" fontId="0" fillId="34" borderId="63" xfId="0" applyNumberFormat="1" applyFill="1" applyBorder="1" applyAlignment="1" applyProtection="1">
      <alignment horizontal="right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 applyProtection="1">
      <alignment horizontal="right"/>
      <protection/>
    </xf>
    <xf numFmtId="173" fontId="9" fillId="0" borderId="97" xfId="0" applyNumberFormat="1" applyFont="1" applyBorder="1" applyAlignment="1" applyProtection="1">
      <alignment horizontal="right"/>
      <protection/>
    </xf>
    <xf numFmtId="173" fontId="9" fillId="0" borderId="74" xfId="0" applyNumberFormat="1" applyFont="1" applyBorder="1" applyAlignment="1" applyProtection="1">
      <alignment horizontal="right"/>
      <protection/>
    </xf>
    <xf numFmtId="173" fontId="9" fillId="0" borderId="98" xfId="0" applyNumberFormat="1" applyFont="1" applyBorder="1" applyAlignment="1" applyProtection="1">
      <alignment horizontal="right"/>
      <protection/>
    </xf>
    <xf numFmtId="171" fontId="6" fillId="34" borderId="64" xfId="0" applyNumberFormat="1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4" borderId="64" xfId="0" applyFont="1" applyFill="1" applyBorder="1" applyAlignment="1" applyProtection="1">
      <alignment horizontal="left"/>
      <protection locked="0"/>
    </xf>
    <xf numFmtId="0" fontId="20" fillId="34" borderId="25" xfId="0" applyFont="1" applyFill="1" applyBorder="1" applyAlignment="1" applyProtection="1">
      <alignment horizontal="left"/>
      <protection locked="0"/>
    </xf>
    <xf numFmtId="173" fontId="18" fillId="0" borderId="63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4" fillId="27" borderId="43" xfId="52" applyNumberFormat="1" applyFont="1" applyFill="1" applyBorder="1" applyAlignment="1" applyProtection="1">
      <alignment horizontal="center"/>
      <protection/>
    </xf>
    <xf numFmtId="49" fontId="4" fillId="27" borderId="99" xfId="52" applyNumberFormat="1" applyFont="1" applyFill="1" applyBorder="1" applyAlignment="1" applyProtection="1">
      <alignment horizontal="center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left" vertical="center" wrapText="1"/>
      <protection/>
    </xf>
    <xf numFmtId="0" fontId="26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174" fontId="4" fillId="0" borderId="100" xfId="52" applyNumberFormat="1" applyFont="1" applyBorder="1" applyAlignment="1">
      <alignment horizontal="right"/>
      <protection/>
    </xf>
    <xf numFmtId="174" fontId="4" fillId="0" borderId="101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4" fillId="0" borderId="41" xfId="52" applyFont="1" applyBorder="1" applyAlignment="1">
      <alignment horizontal="left"/>
      <protection/>
    </xf>
    <xf numFmtId="172" fontId="4" fillId="0" borderId="0" xfId="52" applyNumberFormat="1" applyFont="1" applyBorder="1" applyAlignment="1">
      <alignment horizontal="center"/>
      <protection/>
    </xf>
    <xf numFmtId="0" fontId="4" fillId="27" borderId="43" xfId="52" applyFont="1" applyFill="1" applyBorder="1" applyAlignment="1" applyProtection="1">
      <alignment horizontal="center"/>
      <protection locked="0"/>
    </xf>
    <xf numFmtId="171" fontId="6" fillId="27" borderId="43" xfId="52" applyNumberFormat="1" applyFont="1" applyFill="1" applyBorder="1" applyAlignment="1" applyProtection="1">
      <alignment horizontal="right"/>
      <protection locked="0"/>
    </xf>
    <xf numFmtId="0" fontId="10" fillId="0" borderId="0" xfId="52" applyFont="1" applyBorder="1" applyAlignment="1">
      <alignment horizontal="left" wrapText="1"/>
      <protection/>
    </xf>
    <xf numFmtId="173" fontId="6" fillId="0" borderId="27" xfId="52" applyNumberFormat="1" applyFont="1" applyFill="1" applyBorder="1" applyAlignment="1" applyProtection="1">
      <alignment horizontal="right"/>
      <protection/>
    </xf>
    <xf numFmtId="0" fontId="4" fillId="0" borderId="11" xfId="52" applyFont="1" applyBorder="1" applyAlignment="1">
      <alignment horizontal="center"/>
      <protection/>
    </xf>
    <xf numFmtId="0" fontId="4" fillId="0" borderId="34" xfId="52" applyFont="1" applyFill="1" applyBorder="1" applyAlignment="1" applyProtection="1">
      <alignment horizontal="center"/>
      <protection/>
    </xf>
    <xf numFmtId="49" fontId="4" fillId="27" borderId="43" xfId="52" applyNumberFormat="1" applyFont="1" applyFill="1" applyBorder="1" applyAlignment="1" applyProtection="1">
      <alignment horizontal="left" wrapText="1"/>
      <protection locked="0"/>
    </xf>
    <xf numFmtId="0" fontId="4" fillId="38" borderId="35" xfId="52" applyFont="1" applyFill="1" applyBorder="1" applyAlignment="1">
      <alignment horizontal="center" wrapText="1"/>
      <protection/>
    </xf>
    <xf numFmtId="0" fontId="4" fillId="38" borderId="27" xfId="52" applyFont="1" applyFill="1" applyBorder="1" applyAlignment="1">
      <alignment horizontal="center" wrapText="1"/>
      <protection/>
    </xf>
    <xf numFmtId="0" fontId="4" fillId="38" borderId="36" xfId="52" applyFont="1" applyFill="1" applyBorder="1" applyAlignment="1">
      <alignment horizontal="center" wrapText="1"/>
      <protection/>
    </xf>
    <xf numFmtId="49" fontId="19" fillId="27" borderId="43" xfId="52" applyNumberFormat="1" applyFont="1" applyFill="1" applyBorder="1" applyAlignment="1" applyProtection="1">
      <alignment horizontal="left" wrapText="1"/>
      <protection locked="0"/>
    </xf>
    <xf numFmtId="49" fontId="19" fillId="27" borderId="99" xfId="52" applyNumberFormat="1" applyFont="1" applyFill="1" applyBorder="1" applyAlignment="1" applyProtection="1">
      <alignment horizontal="left" wrapText="1"/>
      <protection locked="0"/>
    </xf>
    <xf numFmtId="0" fontId="6" fillId="0" borderId="20" xfId="52" applyFont="1" applyBorder="1" applyAlignment="1">
      <alignment horizontal="center" vertical="top"/>
      <protection/>
    </xf>
    <xf numFmtId="0" fontId="6" fillId="0" borderId="0" xfId="52" applyFont="1" applyBorder="1" applyAlignment="1">
      <alignment horizontal="center" vertical="top"/>
      <protection/>
    </xf>
    <xf numFmtId="3" fontId="4" fillId="27" borderId="43" xfId="52" applyNumberFormat="1" applyFont="1" applyFill="1" applyBorder="1" applyAlignment="1" applyProtection="1">
      <alignment horizontal="center"/>
      <protection locked="0"/>
    </xf>
    <xf numFmtId="0" fontId="10" fillId="0" borderId="0" xfId="52" applyFont="1" applyBorder="1" applyAlignment="1">
      <alignment horizontal="left"/>
      <protection/>
    </xf>
    <xf numFmtId="171" fontId="4" fillId="27" borderId="43" xfId="52" applyNumberFormat="1" applyFont="1" applyFill="1" applyBorder="1" applyAlignment="1" applyProtection="1">
      <alignment horizontal="right"/>
      <protection locked="0"/>
    </xf>
    <xf numFmtId="0" fontId="6" fillId="0" borderId="0" xfId="52" applyFont="1" applyBorder="1" applyAlignment="1">
      <alignment horizontal="center"/>
      <protection/>
    </xf>
    <xf numFmtId="0" fontId="0" fillId="27" borderId="43" xfId="52" applyFont="1" applyFill="1" applyBorder="1" applyAlignment="1" applyProtection="1">
      <alignment horizontal="left"/>
      <protection locked="0"/>
    </xf>
    <xf numFmtId="0" fontId="0" fillId="27" borderId="99" xfId="52" applyFont="1" applyFill="1" applyBorder="1" applyAlignment="1" applyProtection="1">
      <alignment horizontal="left"/>
      <protection locked="0"/>
    </xf>
    <xf numFmtId="0" fontId="0" fillId="27" borderId="102" xfId="52" applyFont="1" applyFill="1" applyBorder="1" applyAlignment="1" applyProtection="1">
      <alignment horizontal="left"/>
      <protection locked="0"/>
    </xf>
    <xf numFmtId="0" fontId="0" fillId="27" borderId="103" xfId="52" applyFont="1" applyFill="1" applyBorder="1" applyAlignment="1" applyProtection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19050</xdr:colOff>
      <xdr:row>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1:DA2" comment="" totalsRowShown="0">
  <autoFilter ref="A1:DA2"/>
  <tableColumns count="105">
    <tableColumn id="8" name="Caisse et banque"/>
    <tableColumn id="9" name="Petites caisses (3)"/>
    <tableColumn id="10" name="Compte de messes"/>
    <tableColumn id="11" name="Autres comptes de banques"/>
    <tableColumn id="12" name="Comptes à recevoir"/>
    <tableColumn id="13" name="TPS à recevoir"/>
    <tableColumn id="14" name="TVQ à recevoir"/>
    <tableColumn id="15" name="Autres (spécifier)"/>
    <tableColumn id="16" name="Obligations"/>
    <tableColumn id="17" name="Certificats de dépôts"/>
    <tableColumn id="18" name="Autres placements"/>
    <tableColumn id="19" name="Autres (si requis)"/>
    <tableColumn id="20" name="Terrain"/>
    <tableColumn id="21" name="Bâtiments :  Église"/>
    <tableColumn id="22" name="Bâtiment : Presbytère et autres"/>
    <tableColumn id="23" name="Ameublement :  Église"/>
    <tableColumn id="24" name="Ammeublement :  Presbytère  et autres immeubles"/>
    <tableColumn id="25" name="Orgues et cloches"/>
    <tableColumn id="26" name="Outillage d'entretien"/>
    <tableColumn id="27" name="Autres"/>
    <tableColumn id="28" name="moins : Amortissement cumulé"/>
    <tableColumn id="29" name="Emprunt d'une institution financière (incluant mar"/>
    <tableColumn id="30" name="Emprunts du Fonds d'entraide... - court terme"/>
    <tableColumn id="31" name="Comptes à payer"/>
    <tableColumn id="32" name="Frais courus"/>
    <tableColumn id="33" name="Messes à célébrer"/>
    <tableColumn id="34" name="Autres emprunts CT (spécifier)"/>
    <tableColumn id="35" name="Emprunt d'une institution financière - long terme"/>
    <tableColumn id="36" name="Emprunts du Fonds d'entraide... - long terme"/>
    <tableColumn id="37" name="Autres emprunts LT"/>
    <tableColumn id="38" name="Balance 1er janvier"/>
    <tableColumn id="39" name="Quêtes pour la paroisse"/>
    <tableColumn id="40" name="Quêtes commandées par le diocèse pour d'autres org"/>
    <tableColumn id="41" name="Dîme et Offrande annuelle"/>
    <tableColumn id="42" name="Dons - Souscriptions"/>
    <tableColumn id="43" name="Messes annoncées"/>
    <tableColumn id="44" name="Mariages"/>
    <tableColumn id="45" name="Funérailles"/>
    <tableColumn id="46" name="Luminaires"/>
    <tableColumn id="47" name="Contributions Éducation à la foi des 0-12 ans"/>
    <tableColumn id="48" name="Contributions Pastorale jeunesse"/>
    <tableColumn id="49" name="Contributions Éducation à la foi des adultes"/>
    <tableColumn id="50" name="Contributions Pastorale de la santé"/>
    <tableColumn id="51" name="Contributions Pastorale sociale"/>
    <tableColumn id="52" name="Autres revenus de nature religieuse (Prions...)"/>
    <tableColumn id="53" name="Locations à court terme (salles ...)"/>
    <tableColumn id="54" name="Locations à long terme (presbytère, église...)"/>
    <tableColumn id="55" name="Pension et logement de résidents et/ou clergé"/>
    <tableColumn id="56" name="Bingo"/>
    <tableColumn id="57" name="Restaurant"/>
    <tableColumn id="58" name="Bazar"/>
    <tableColumn id="59" name="Autres (revenus)"/>
    <tableColumn id="60" name="Intérêts perçus"/>
    <tableColumn id="61" name="Cimetière (contribution au Fonds Général)"/>
    <tableColumn id="62" name="Revenus des petits cimetières"/>
    <tableColumn id="63" name="Subventions gouvernementales reliées aux salaires"/>
    <tableColumn id="64" name="Contribution du diocèse pour les R.S.E. / agp"/>
    <tableColumn id="65" name="Subv salaires Oeuvre Voc. Diocesan Priesthood Mont"/>
    <tableColumn id="66" name="Remboursement de salaire (joindre le détail)"/>
    <tableColumn id="67" name="Remb de salaire par le cimetière (joindre details)"/>
    <tableColumn id="68" name="Subv gouv: Fondation du patrimoine religieux du QC"/>
    <tableColumn id="69" name="Divers (annexer une liste)"/>
    <tableColumn id="70" name="Salaires bruts (joindre le détail)"/>
    <tableColumn id="71" name="Remboursement salaires au diocèse ou paroisses"/>
    <tableColumn id="72" name="Avantages sociaux - part employeur (détail)"/>
    <tableColumn id="73" name="Formation continue du personnel"/>
    <tableColumn id="74" name="Ministère occasionnel (conférencier, prédicateur)"/>
    <tableColumn id="75" name="Offrandes de messe aux prêtres"/>
    <tableColumn id="76" name="Nourriture"/>
    <tableColumn id="77" name="Logement"/>
    <tableColumn id="78" name="Frais pour le culte"/>
    <tableColumn id="79" name="Frais reliés Éducation à la foi des 0-12 ans"/>
    <tableColumn id="80" name="Frais reliés aux activités en pastorale jeunnesse"/>
    <tableColumn id="81" name="Frais reliés Éducation à la foi des adultes"/>
    <tableColumn id="82" name="Frais reliés Pastorale de la santé"/>
    <tableColumn id="83" name="Frais reliés Pastorale sociale"/>
    <tableColumn id="84" name="Cierges"/>
    <tableColumn id="85" name="Fourniture de bureau"/>
    <tableColumn id="86" name="Téléphone et internet"/>
    <tableColumn id="87" name="Honoraires professionnels"/>
    <tableColumn id="88" name="Entretien (inclue réparations mineures et loyer)"/>
    <tableColumn id="89" name="Électricité"/>
    <tableColumn id="90" name="Chauffage"/>
    <tableColumn id="91" name="Rep majeures (+10,000) en partie financées gouv"/>
    <tableColumn id="92" name="Rep majeures (+10,000) financées par paroisse"/>
    <tableColumn id="93" name="Assurances feu, vol et responsabilité"/>
    <tableColumn id="94" name="Taxes"/>
    <tableColumn id="95" name="Annexe, entretien, incluant réparations mineures"/>
    <tableColumn id="96" name="Annexes électricité"/>
    <tableColumn id="97" name="Annexes chauffage"/>
    <tableColumn id="98" name="Annexes réparations majeures"/>
    <tableColumn id="99" name="Annexes, assurances feu, vol et responsabilité"/>
    <tableColumn id="100" name="Annexes taxes"/>
    <tableColumn id="101" name="Dépenses intérêtes payés"/>
    <tableColumn id="102" name="Dépenses frais bancaires"/>
    <tableColumn id="103" name="Contribution au diocèse et aux oeuvres diocésaines"/>
    <tableColumn id="104" name="Quêtes commandées par le diocèse pour d'autres"/>
    <tableColumn id="105" name="Frais de chancellerie"/>
    <tableColumn id="106" name="Dépenses autres remboursements"/>
    <tableColumn id="107" name="Dépenses cimetière"/>
    <tableColumn id="108" name="Dépenses divers"/>
    <tableColumn id="1" name="Somme actifs"/>
    <tableColumn id="2" name="Somme passifs"/>
    <tableColumn id="3" name="Sommes revenus"/>
    <tableColumn id="4" name="Sommes dépens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52"/>
  <sheetViews>
    <sheetView tabSelected="1" zoomScaleSheetLayoutView="100" workbookViewId="0" topLeftCell="A1">
      <selection activeCell="A4" sqref="A4:L4"/>
    </sheetView>
  </sheetViews>
  <sheetFormatPr defaultColWidth="9.140625" defaultRowHeight="15" customHeight="1"/>
  <cols>
    <col min="1" max="1" width="2.7109375" style="97" customWidth="1"/>
    <col min="2" max="2" width="10.7109375" style="97" customWidth="1"/>
    <col min="3" max="3" width="13.7109375" style="97" customWidth="1"/>
    <col min="4" max="4" width="13.57421875" style="97" customWidth="1"/>
    <col min="5" max="5" width="2.7109375" style="97" customWidth="1"/>
    <col min="6" max="7" width="3.7109375" style="97" customWidth="1"/>
    <col min="8" max="8" width="9.7109375" style="97" customWidth="1"/>
    <col min="9" max="9" width="11.57421875" style="97" customWidth="1"/>
    <col min="10" max="10" width="16.8515625" style="97" customWidth="1"/>
    <col min="11" max="11" width="2.57421875" style="97" customWidth="1"/>
    <col min="12" max="12" width="9.8515625" style="97" customWidth="1"/>
    <col min="13" max="16384" width="9.140625" style="97" customWidth="1"/>
  </cols>
  <sheetData>
    <row r="1" spans="1:28" ht="33" customHeight="1" thickTop="1">
      <c r="A1" s="543" t="s">
        <v>42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12" customHeight="1">
      <c r="A2" s="546" t="s">
        <v>43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15" customHeight="1">
      <c r="A3" s="549" t="s">
        <v>44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1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23.25" customHeight="1">
      <c r="A4" s="495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7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574"/>
      <c r="AA4" s="574"/>
      <c r="AB4" s="574"/>
    </row>
    <row r="5" spans="1:28" ht="15" customHeight="1">
      <c r="A5" s="566"/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8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28" ht="18" customHeight="1">
      <c r="A6" s="563" t="s">
        <v>45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5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21" customHeight="1">
      <c r="A7" s="569" t="s">
        <v>46</v>
      </c>
      <c r="B7" s="570"/>
      <c r="C7" s="570"/>
      <c r="D7" s="570"/>
      <c r="E7" s="570"/>
      <c r="F7" s="570"/>
      <c r="G7" s="570"/>
      <c r="H7" s="570"/>
      <c r="I7" s="314">
        <v>2017</v>
      </c>
      <c r="J7" s="99"/>
      <c r="K7" s="99"/>
      <c r="L7" s="301"/>
      <c r="M7" s="99"/>
      <c r="N7" s="99"/>
      <c r="O7" s="99"/>
      <c r="P7" s="99"/>
      <c r="Q7" s="99"/>
      <c r="R7" s="99"/>
      <c r="S7" s="99"/>
      <c r="T7" s="99"/>
      <c r="U7" s="99"/>
      <c r="V7" s="103"/>
      <c r="W7" s="103"/>
      <c r="X7" s="104"/>
      <c r="Y7" s="104"/>
      <c r="Z7" s="105"/>
      <c r="AA7" s="105"/>
      <c r="AB7" s="105"/>
    </row>
    <row r="8" spans="1:28" ht="21" customHeight="1">
      <c r="A8" s="575" t="s">
        <v>47</v>
      </c>
      <c r="B8" s="576"/>
      <c r="C8" s="576"/>
      <c r="D8" s="576"/>
      <c r="E8" s="576"/>
      <c r="F8" s="576"/>
      <c r="G8" s="576"/>
      <c r="H8" s="576"/>
      <c r="I8" s="577"/>
      <c r="J8" s="577"/>
      <c r="K8" s="106"/>
      <c r="L8" s="302"/>
      <c r="M8" s="106"/>
      <c r="N8" s="106"/>
      <c r="O8" s="106"/>
      <c r="P8" s="106"/>
      <c r="Q8" s="106"/>
      <c r="R8" s="106"/>
      <c r="S8" s="106"/>
      <c r="T8" s="106"/>
      <c r="U8" s="107"/>
      <c r="V8" s="107"/>
      <c r="W8" s="107"/>
      <c r="X8" s="107"/>
      <c r="Y8" s="107"/>
      <c r="Z8" s="108"/>
      <c r="AA8" s="108"/>
      <c r="AB8" s="108"/>
    </row>
    <row r="9" spans="1:12" ht="18" customHeight="1">
      <c r="A9" s="304"/>
      <c r="L9" s="296"/>
    </row>
    <row r="10" spans="1:12" s="109" customFormat="1" ht="15" customHeight="1">
      <c r="A10" s="305" t="s">
        <v>278</v>
      </c>
      <c r="B10" s="261"/>
      <c r="C10" s="261"/>
      <c r="L10" s="303"/>
    </row>
    <row r="11" spans="1:12" s="109" customFormat="1" ht="13.5" customHeight="1">
      <c r="A11" s="556" t="s">
        <v>48</v>
      </c>
      <c r="B11" s="557"/>
      <c r="C11" s="110" t="s">
        <v>49</v>
      </c>
      <c r="D11" s="557" t="s">
        <v>50</v>
      </c>
      <c r="E11" s="557"/>
      <c r="F11" s="557"/>
      <c r="G11" s="557"/>
      <c r="H11" s="557"/>
      <c r="I11" s="557" t="s">
        <v>51</v>
      </c>
      <c r="J11" s="557"/>
      <c r="K11" s="557"/>
      <c r="L11" s="558"/>
    </row>
    <row r="12" spans="1:12" s="109" customFormat="1" ht="24" customHeight="1">
      <c r="A12" s="571"/>
      <c r="B12" s="560"/>
      <c r="C12" s="315"/>
      <c r="D12" s="559"/>
      <c r="E12" s="560"/>
      <c r="F12" s="560"/>
      <c r="G12" s="560"/>
      <c r="H12" s="560"/>
      <c r="I12" s="560"/>
      <c r="J12" s="561"/>
      <c r="K12" s="561"/>
      <c r="L12" s="562"/>
    </row>
    <row r="13" spans="1:12" ht="9" customHeight="1">
      <c r="A13" s="304"/>
      <c r="L13" s="296"/>
    </row>
    <row r="14" spans="1:28" ht="13.5" customHeight="1">
      <c r="A14" s="306" t="s">
        <v>52</v>
      </c>
      <c r="B14" s="111"/>
      <c r="C14" s="111"/>
      <c r="D14" s="111"/>
      <c r="E14" s="111"/>
      <c r="F14" s="111"/>
      <c r="G14" s="111"/>
      <c r="H14" s="111"/>
      <c r="I14" s="112"/>
      <c r="J14" s="111"/>
      <c r="K14" s="111"/>
      <c r="L14" s="300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12" ht="24" customHeight="1">
      <c r="A15" s="578"/>
      <c r="B15" s="579"/>
      <c r="C15" s="579"/>
      <c r="D15" s="316"/>
      <c r="E15" s="560"/>
      <c r="F15" s="561"/>
      <c r="G15" s="561"/>
      <c r="H15" s="561"/>
      <c r="I15" s="583"/>
      <c r="J15" s="560"/>
      <c r="K15" s="560"/>
      <c r="L15" s="584"/>
    </row>
    <row r="16" spans="1:12" s="114" customFormat="1" ht="14.25" customHeight="1">
      <c r="A16" s="585" t="s">
        <v>53</v>
      </c>
      <c r="B16" s="586"/>
      <c r="C16" s="586"/>
      <c r="D16" s="322" t="s">
        <v>54</v>
      </c>
      <c r="E16" s="555" t="s">
        <v>48</v>
      </c>
      <c r="F16" s="555"/>
      <c r="G16" s="555"/>
      <c r="H16" s="555"/>
      <c r="I16" s="555" t="s">
        <v>50</v>
      </c>
      <c r="J16" s="555"/>
      <c r="K16" s="555"/>
      <c r="L16" s="582"/>
    </row>
    <row r="17" spans="1:12" ht="9" customHeight="1">
      <c r="A17" s="304"/>
      <c r="L17" s="296"/>
    </row>
    <row r="18" spans="1:28" ht="13.5" customHeight="1">
      <c r="A18" s="306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518" t="s">
        <v>57</v>
      </c>
      <c r="L18" s="519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1:12" ht="17.25" customHeight="1">
      <c r="A19" s="512"/>
      <c r="B19" s="513"/>
      <c r="C19" s="513"/>
      <c r="D19" s="327"/>
      <c r="E19" s="524"/>
      <c r="F19" s="524"/>
      <c r="G19" s="524"/>
      <c r="H19" s="524"/>
      <c r="I19" s="524"/>
      <c r="J19" s="328"/>
      <c r="K19" s="393"/>
      <c r="L19" s="392" t="s">
        <v>58</v>
      </c>
    </row>
    <row r="20" spans="1:12" s="114" customFormat="1" ht="15.75" customHeight="1">
      <c r="A20" s="525" t="s">
        <v>53</v>
      </c>
      <c r="B20" s="526"/>
      <c r="C20" s="526"/>
      <c r="D20" s="322" t="s">
        <v>48</v>
      </c>
      <c r="E20" s="555" t="s">
        <v>50</v>
      </c>
      <c r="F20" s="555"/>
      <c r="G20" s="555"/>
      <c r="H20" s="555"/>
      <c r="I20" s="555"/>
      <c r="J20" s="323" t="s">
        <v>56</v>
      </c>
      <c r="K20" s="393"/>
      <c r="L20" s="392" t="s">
        <v>59</v>
      </c>
    </row>
    <row r="21" spans="1:12" ht="9" customHeight="1">
      <c r="A21" s="304"/>
      <c r="L21" s="296"/>
    </row>
    <row r="22" spans="1:28" ht="13.5" customHeight="1">
      <c r="A22" s="306" t="s">
        <v>60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300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1:12" ht="24" customHeight="1">
      <c r="A23" s="512"/>
      <c r="B23" s="513"/>
      <c r="C23" s="513"/>
      <c r="D23" s="327"/>
      <c r="E23" s="552"/>
      <c r="F23" s="524"/>
      <c r="G23" s="524"/>
      <c r="H23" s="524"/>
      <c r="I23" s="524"/>
      <c r="J23" s="327"/>
      <c r="K23" s="553"/>
      <c r="L23" s="554"/>
    </row>
    <row r="24" spans="1:12" s="114" customFormat="1" ht="9" customHeight="1">
      <c r="A24" s="514" t="s">
        <v>53</v>
      </c>
      <c r="B24" s="515"/>
      <c r="C24" s="515"/>
      <c r="D24" s="113" t="s">
        <v>48</v>
      </c>
      <c r="E24" s="516" t="s">
        <v>50</v>
      </c>
      <c r="F24" s="516"/>
      <c r="G24" s="516"/>
      <c r="H24" s="516"/>
      <c r="I24" s="516"/>
      <c r="J24" s="113" t="s">
        <v>0</v>
      </c>
      <c r="K24" s="516" t="s">
        <v>54</v>
      </c>
      <c r="L24" s="517"/>
    </row>
    <row r="25" spans="1:12" ht="9.75" customHeight="1">
      <c r="A25" s="304"/>
      <c r="L25" s="296"/>
    </row>
    <row r="26" spans="1:28" ht="15" customHeight="1">
      <c r="A26" s="307" t="s">
        <v>61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299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spans="1:12" ht="12.75" customHeight="1">
      <c r="A27" s="308" t="s">
        <v>1</v>
      </c>
      <c r="B27" s="116" t="s">
        <v>62</v>
      </c>
      <c r="I27" s="293"/>
      <c r="L27" s="296"/>
    </row>
    <row r="28" spans="1:12" ht="13.5" customHeight="1">
      <c r="A28" s="308" t="s">
        <v>2</v>
      </c>
      <c r="B28" s="116" t="s">
        <v>63</v>
      </c>
      <c r="I28" s="292"/>
      <c r="L28" s="296"/>
    </row>
    <row r="29" spans="1:12" ht="13.5" customHeight="1">
      <c r="A29" s="308" t="s">
        <v>3</v>
      </c>
      <c r="B29" s="116" t="s">
        <v>64</v>
      </c>
      <c r="I29" s="321"/>
      <c r="L29" s="296"/>
    </row>
    <row r="30" spans="1:12" ht="13.5" customHeight="1">
      <c r="A30" s="308" t="s">
        <v>4</v>
      </c>
      <c r="B30" s="116" t="s">
        <v>65</v>
      </c>
      <c r="L30" s="296"/>
    </row>
    <row r="31" spans="1:12" ht="6" customHeight="1">
      <c r="A31" s="309"/>
      <c r="L31" s="296"/>
    </row>
    <row r="32" spans="1:14" ht="15" customHeight="1">
      <c r="A32" s="310"/>
      <c r="B32" s="510" t="s">
        <v>66</v>
      </c>
      <c r="C32" s="510"/>
      <c r="D32" s="510"/>
      <c r="E32" s="510"/>
      <c r="F32" s="510"/>
      <c r="G32" s="117"/>
      <c r="H32" s="510" t="s">
        <v>67</v>
      </c>
      <c r="I32" s="510"/>
      <c r="J32" s="510"/>
      <c r="K32" s="510"/>
      <c r="L32" s="511"/>
      <c r="M32" s="118"/>
      <c r="N32" s="118"/>
    </row>
    <row r="33" spans="1:12" ht="12" customHeight="1">
      <c r="A33" s="490" t="s">
        <v>5</v>
      </c>
      <c r="B33" s="535" t="s">
        <v>315</v>
      </c>
      <c r="C33" s="535"/>
      <c r="D33" s="491"/>
      <c r="E33" s="491"/>
      <c r="F33" s="492"/>
      <c r="G33" s="488" t="s">
        <v>8</v>
      </c>
      <c r="H33" s="538" t="s">
        <v>69</v>
      </c>
      <c r="I33" s="539"/>
      <c r="J33" s="520"/>
      <c r="K33" s="520"/>
      <c r="L33" s="521"/>
    </row>
    <row r="34" spans="1:12" ht="14.25" customHeight="1">
      <c r="A34" s="487"/>
      <c r="B34" s="486"/>
      <c r="C34" s="486"/>
      <c r="D34" s="493"/>
      <c r="E34" s="493"/>
      <c r="F34" s="494"/>
      <c r="G34" s="489"/>
      <c r="H34" s="540"/>
      <c r="I34" s="540"/>
      <c r="J34" s="522"/>
      <c r="K34" s="522"/>
      <c r="L34" s="523"/>
    </row>
    <row r="35" spans="1:12" ht="14.25" customHeight="1">
      <c r="A35" s="308" t="s">
        <v>6</v>
      </c>
      <c r="B35" s="537" t="s">
        <v>68</v>
      </c>
      <c r="C35" s="537"/>
      <c r="D35" s="580"/>
      <c r="E35" s="580"/>
      <c r="F35" s="581"/>
      <c r="G35" s="119" t="s">
        <v>9</v>
      </c>
      <c r="H35" s="537" t="s">
        <v>70</v>
      </c>
      <c r="I35" s="537"/>
      <c r="J35" s="572"/>
      <c r="K35" s="572"/>
      <c r="L35" s="573"/>
    </row>
    <row r="36" spans="1:12" ht="12" customHeight="1">
      <c r="A36" s="487" t="s">
        <v>7</v>
      </c>
      <c r="B36" s="486" t="s">
        <v>316</v>
      </c>
      <c r="C36" s="536"/>
      <c r="D36" s="491"/>
      <c r="E36" s="491"/>
      <c r="F36" s="492"/>
      <c r="G36" s="489" t="s">
        <v>10</v>
      </c>
      <c r="H36" s="486" t="s">
        <v>317</v>
      </c>
      <c r="I36" s="486"/>
      <c r="J36" s="491"/>
      <c r="K36" s="491"/>
      <c r="L36" s="508"/>
    </row>
    <row r="37" spans="1:12" ht="12" customHeight="1">
      <c r="A37" s="487"/>
      <c r="B37" s="536"/>
      <c r="C37" s="536"/>
      <c r="D37" s="493"/>
      <c r="E37" s="493"/>
      <c r="F37" s="494"/>
      <c r="G37" s="489"/>
      <c r="H37" s="486"/>
      <c r="I37" s="486"/>
      <c r="J37" s="493"/>
      <c r="K37" s="493"/>
      <c r="L37" s="509"/>
    </row>
    <row r="38" spans="1:12" ht="4.5" customHeight="1">
      <c r="A38" s="31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298"/>
    </row>
    <row r="39" spans="1:12" ht="12" customHeight="1">
      <c r="A39" s="304"/>
      <c r="L39" s="296"/>
    </row>
    <row r="40" spans="1:12" ht="15" customHeight="1">
      <c r="A40" s="307" t="s">
        <v>71</v>
      </c>
      <c r="E40" s="498"/>
      <c r="F40" s="498"/>
      <c r="L40" s="296"/>
    </row>
    <row r="41" spans="1:12" ht="6" customHeight="1">
      <c r="A41" s="307"/>
      <c r="E41" s="498"/>
      <c r="F41" s="498"/>
      <c r="J41" s="19"/>
      <c r="K41" s="19"/>
      <c r="L41" s="313"/>
    </row>
    <row r="42" spans="1:12" ht="15" customHeight="1">
      <c r="A42" s="541" t="s">
        <v>72</v>
      </c>
      <c r="B42" s="542"/>
      <c r="C42" s="29" t="s">
        <v>73</v>
      </c>
      <c r="D42" s="20"/>
      <c r="E42" s="393"/>
      <c r="G42" s="329" t="s">
        <v>279</v>
      </c>
      <c r="J42" s="505"/>
      <c r="K42" s="506"/>
      <c r="L42" s="507"/>
    </row>
    <row r="43" spans="1:12" ht="15" customHeight="1">
      <c r="A43" s="541"/>
      <c r="B43" s="542"/>
      <c r="C43" s="29" t="s">
        <v>74</v>
      </c>
      <c r="D43" s="20"/>
      <c r="E43" s="393"/>
      <c r="G43" s="329" t="s">
        <v>280</v>
      </c>
      <c r="J43" s="263" t="s">
        <v>281</v>
      </c>
      <c r="K43" s="393"/>
      <c r="L43" s="296"/>
    </row>
    <row r="44" spans="1:12" ht="15" customHeight="1">
      <c r="A44" s="304"/>
      <c r="B44" s="234"/>
      <c r="C44" s="234"/>
      <c r="G44" s="485" t="s">
        <v>322</v>
      </c>
      <c r="H44" s="485"/>
      <c r="I44" s="485"/>
      <c r="J44" s="262" t="s">
        <v>282</v>
      </c>
      <c r="K44" s="393"/>
      <c r="L44" s="296"/>
    </row>
    <row r="45" spans="1:12" ht="9" customHeight="1">
      <c r="A45" s="304"/>
      <c r="L45" s="296"/>
    </row>
    <row r="46" spans="1:12" ht="15">
      <c r="A46" s="312" t="s">
        <v>25</v>
      </c>
      <c r="L46" s="296"/>
    </row>
    <row r="47" spans="1:12" ht="9" customHeight="1">
      <c r="A47" s="501"/>
      <c r="B47" s="502"/>
      <c r="C47" s="502"/>
      <c r="D47" s="502"/>
      <c r="E47" s="502"/>
      <c r="F47" s="502"/>
      <c r="G47" s="236"/>
      <c r="H47" s="529"/>
      <c r="I47" s="529"/>
      <c r="J47" s="529"/>
      <c r="K47" s="529"/>
      <c r="L47" s="530"/>
    </row>
    <row r="48" spans="1:12" ht="12" customHeight="1">
      <c r="A48" s="503"/>
      <c r="B48" s="504"/>
      <c r="C48" s="504"/>
      <c r="D48" s="504"/>
      <c r="E48" s="504"/>
      <c r="F48" s="504"/>
      <c r="G48" s="236"/>
      <c r="H48" s="531"/>
      <c r="I48" s="531"/>
      <c r="J48" s="531"/>
      <c r="K48" s="531"/>
      <c r="L48" s="532"/>
    </row>
    <row r="49" spans="1:12" ht="15" customHeight="1">
      <c r="A49" s="499" t="s">
        <v>52</v>
      </c>
      <c r="B49" s="500"/>
      <c r="C49" s="500"/>
      <c r="D49" s="500"/>
      <c r="E49" s="500"/>
      <c r="F49" s="500"/>
      <c r="G49" s="235"/>
      <c r="H49" s="533" t="s">
        <v>76</v>
      </c>
      <c r="I49" s="533"/>
      <c r="J49" s="533"/>
      <c r="K49" s="533"/>
      <c r="L49" s="534"/>
    </row>
    <row r="50" spans="1:12" ht="9" customHeight="1">
      <c r="A50" s="501"/>
      <c r="B50" s="502"/>
      <c r="C50" s="502"/>
      <c r="D50" s="502"/>
      <c r="E50" s="502"/>
      <c r="F50" s="502"/>
      <c r="G50" s="236"/>
      <c r="L50" s="296"/>
    </row>
    <row r="51" spans="1:12" ht="12" customHeight="1">
      <c r="A51" s="503"/>
      <c r="B51" s="504"/>
      <c r="C51" s="504"/>
      <c r="D51" s="504"/>
      <c r="E51" s="504"/>
      <c r="F51" s="504"/>
      <c r="G51" s="236"/>
      <c r="L51" s="296"/>
    </row>
    <row r="52" spans="1:12" ht="15" customHeight="1" thickBot="1">
      <c r="A52" s="527" t="s">
        <v>75</v>
      </c>
      <c r="B52" s="528"/>
      <c r="C52" s="528"/>
      <c r="D52" s="528"/>
      <c r="E52" s="528"/>
      <c r="F52" s="528"/>
      <c r="G52" s="294"/>
      <c r="H52" s="295"/>
      <c r="I52" s="295"/>
      <c r="J52" s="295"/>
      <c r="K52" s="295"/>
      <c r="L52" s="297"/>
    </row>
    <row r="53" ht="15" customHeight="1" thickTop="1"/>
  </sheetData>
  <sheetProtection password="84C7" sheet="1" objects="1" scenarios="1" selectLockedCells="1"/>
  <mergeCells count="61">
    <mergeCell ref="J35:L35"/>
    <mergeCell ref="Z4:AB4"/>
    <mergeCell ref="D33:F34"/>
    <mergeCell ref="A8:H8"/>
    <mergeCell ref="I8:J8"/>
    <mergeCell ref="A15:C15"/>
    <mergeCell ref="D35:F35"/>
    <mergeCell ref="I16:L16"/>
    <mergeCell ref="I15:L15"/>
    <mergeCell ref="A16:C16"/>
    <mergeCell ref="I12:L12"/>
    <mergeCell ref="A6:L6"/>
    <mergeCell ref="A5:L5"/>
    <mergeCell ref="A7:H7"/>
    <mergeCell ref="E16:H16"/>
    <mergeCell ref="E15:H15"/>
    <mergeCell ref="A12:B12"/>
    <mergeCell ref="A1:L1"/>
    <mergeCell ref="A2:L2"/>
    <mergeCell ref="A3:L3"/>
    <mergeCell ref="E23:I23"/>
    <mergeCell ref="K23:L23"/>
    <mergeCell ref="E20:I20"/>
    <mergeCell ref="A11:B11"/>
    <mergeCell ref="D11:H11"/>
    <mergeCell ref="I11:L11"/>
    <mergeCell ref="D12:H12"/>
    <mergeCell ref="A52:F52"/>
    <mergeCell ref="H47:L48"/>
    <mergeCell ref="H49:L49"/>
    <mergeCell ref="A50:F51"/>
    <mergeCell ref="B33:C34"/>
    <mergeCell ref="B36:C37"/>
    <mergeCell ref="B35:C35"/>
    <mergeCell ref="H33:I34"/>
    <mergeCell ref="H35:I35"/>
    <mergeCell ref="A42:B43"/>
    <mergeCell ref="K24:L24"/>
    <mergeCell ref="K18:L18"/>
    <mergeCell ref="J33:L34"/>
    <mergeCell ref="E24:I24"/>
    <mergeCell ref="B32:F32"/>
    <mergeCell ref="E19:I19"/>
    <mergeCell ref="A20:C20"/>
    <mergeCell ref="A4:L4"/>
    <mergeCell ref="E40:F41"/>
    <mergeCell ref="A49:F49"/>
    <mergeCell ref="A47:F48"/>
    <mergeCell ref="J42:L42"/>
    <mergeCell ref="J36:L37"/>
    <mergeCell ref="H32:L32"/>
    <mergeCell ref="A19:C19"/>
    <mergeCell ref="A23:C23"/>
    <mergeCell ref="A24:C24"/>
    <mergeCell ref="G44:I44"/>
    <mergeCell ref="H36:I37"/>
    <mergeCell ref="A36:A37"/>
    <mergeCell ref="G33:G34"/>
    <mergeCell ref="G36:G37"/>
    <mergeCell ref="A33:A34"/>
    <mergeCell ref="D36:F37"/>
  </mergeCells>
  <printOptions horizontalCentered="1" verticalCentered="1"/>
  <pageMargins left="0.3937007874015748" right="0.1968503937007874" top="0.3937007874015748" bottom="0.5905511811023623" header="0" footer="0.3937007874015748"/>
  <pageSetup horizontalDpi="600" verticalDpi="600" orientation="portrait" scale="99" r:id="rId2"/>
  <headerFooter alignWithMargins="0">
    <oddFooter>&amp;C&amp;8&amp;XService aux paroisses&amp;R&amp;8&amp;X&amp;D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9.28125" style="0" bestFit="1" customWidth="1"/>
    <col min="3" max="3" width="20.421875" style="0" bestFit="1" customWidth="1"/>
    <col min="4" max="4" width="28.7109375" style="0" bestFit="1" customWidth="1"/>
    <col min="5" max="5" width="21.00390625" style="0" bestFit="1" customWidth="1"/>
    <col min="6" max="6" width="16.7109375" style="0" bestFit="1" customWidth="1"/>
    <col min="7" max="7" width="16.8515625" style="0" bestFit="1" customWidth="1"/>
    <col min="8" max="8" width="18.57421875" style="0" bestFit="1" customWidth="1"/>
    <col min="9" max="9" width="13.57421875" style="0" bestFit="1" customWidth="1"/>
    <col min="10" max="10" width="21.8515625" style="0" bestFit="1" customWidth="1"/>
    <col min="11" max="11" width="20.140625" style="0" bestFit="1" customWidth="1"/>
    <col min="12" max="12" width="18.421875" style="0" bestFit="1" customWidth="1"/>
    <col min="14" max="14" width="20.140625" style="0" bestFit="1" customWidth="1"/>
    <col min="15" max="15" width="31.7109375" style="0" bestFit="1" customWidth="1"/>
    <col min="16" max="16" width="24.00390625" style="0" bestFit="1" customWidth="1"/>
    <col min="17" max="17" width="50.28125" style="0" bestFit="1" customWidth="1"/>
    <col min="18" max="18" width="19.57421875" style="0" bestFit="1" customWidth="1"/>
    <col min="19" max="19" width="22.00390625" style="0" bestFit="1" customWidth="1"/>
    <col min="20" max="20" width="12.28125" style="0" customWidth="1"/>
    <col min="21" max="21" width="31.57421875" style="0" bestFit="1" customWidth="1"/>
    <col min="22" max="22" width="49.00390625" style="0" bestFit="1" customWidth="1"/>
    <col min="23" max="23" width="45.00390625" style="0" bestFit="1" customWidth="1"/>
    <col min="24" max="24" width="18.7109375" style="0" bestFit="1" customWidth="1"/>
    <col min="25" max="25" width="14.28125" style="0" bestFit="1" customWidth="1"/>
    <col min="26" max="26" width="19.7109375" style="0" bestFit="1" customWidth="1"/>
    <col min="27" max="27" width="30.8515625" style="0" bestFit="1" customWidth="1"/>
    <col min="28" max="28" width="48.00390625" style="0" bestFit="1" customWidth="1"/>
    <col min="29" max="29" width="44.421875" style="0" bestFit="1" customWidth="1"/>
    <col min="30" max="30" width="21.00390625" style="0" bestFit="1" customWidth="1"/>
    <col min="31" max="31" width="21.140625" style="0" bestFit="1" customWidth="1"/>
    <col min="32" max="32" width="25.00390625" style="0" bestFit="1" customWidth="1"/>
    <col min="33" max="33" width="52.7109375" style="0" bestFit="1" customWidth="1"/>
    <col min="34" max="34" width="27.57421875" style="0" bestFit="1" customWidth="1"/>
    <col min="35" max="35" width="21.7109375" style="0" bestFit="1" customWidth="1"/>
    <col min="36" max="36" width="20.28125" style="0" bestFit="1" customWidth="1"/>
    <col min="37" max="37" width="11.57421875" style="0" bestFit="1" customWidth="1"/>
    <col min="38" max="39" width="13.421875" style="0" bestFit="1" customWidth="1"/>
    <col min="40" max="40" width="44.140625" style="0" bestFit="1" customWidth="1"/>
    <col min="41" max="41" width="33.421875" style="0" bestFit="1" customWidth="1"/>
    <col min="42" max="42" width="43.28125" style="0" bestFit="1" customWidth="1"/>
    <col min="43" max="43" width="35.57421875" style="0" bestFit="1" customWidth="1"/>
    <col min="44" max="44" width="31.8515625" style="0" bestFit="1" customWidth="1"/>
    <col min="45" max="45" width="45.57421875" style="0" bestFit="1" customWidth="1"/>
    <col min="46" max="46" width="34.421875" style="0" bestFit="1" customWidth="1"/>
    <col min="47" max="47" width="44.57421875" style="0" bestFit="1" customWidth="1"/>
    <col min="48" max="48" width="45.8515625" style="0" bestFit="1" customWidth="1"/>
    <col min="49" max="49" width="10.421875" style="0" customWidth="1"/>
    <col min="50" max="50" width="13.00390625" style="0" bestFit="1" customWidth="1"/>
    <col min="51" max="51" width="11.421875" style="0" customWidth="1"/>
    <col min="52" max="52" width="17.8515625" style="0" bestFit="1" customWidth="1"/>
    <col min="53" max="53" width="16.57421875" style="0" bestFit="1" customWidth="1"/>
    <col min="54" max="54" width="42.140625" style="0" bestFit="1" customWidth="1"/>
    <col min="55" max="55" width="30.57421875" style="0" bestFit="1" customWidth="1"/>
    <col min="56" max="56" width="51.140625" style="0" bestFit="1" customWidth="1"/>
    <col min="57" max="57" width="44.7109375" style="0" bestFit="1" customWidth="1"/>
    <col min="58" max="58" width="52.28125" style="0" bestFit="1" customWidth="1"/>
    <col min="59" max="59" width="44.7109375" style="0" bestFit="1" customWidth="1"/>
    <col min="60" max="60" width="48.7109375" style="0" bestFit="1" customWidth="1"/>
    <col min="61" max="61" width="52.28125" style="0" bestFit="1" customWidth="1"/>
    <col min="62" max="62" width="26.7109375" style="0" bestFit="1" customWidth="1"/>
    <col min="63" max="63" width="32.28125" style="0" bestFit="1" customWidth="1"/>
    <col min="64" max="64" width="48.8515625" style="0" bestFit="1" customWidth="1"/>
    <col min="65" max="65" width="43.421875" style="0" bestFit="1" customWidth="1"/>
    <col min="66" max="66" width="34.00390625" style="0" bestFit="1" customWidth="1"/>
    <col min="67" max="67" width="48.57421875" style="0" bestFit="1" customWidth="1"/>
    <col min="68" max="68" width="32.421875" style="0" bestFit="1" customWidth="1"/>
    <col min="69" max="70" width="12.421875" style="0" bestFit="1" customWidth="1"/>
    <col min="71" max="71" width="19.8515625" style="0" bestFit="1" customWidth="1"/>
    <col min="72" max="72" width="42.00390625" style="0" bestFit="1" customWidth="1"/>
    <col min="73" max="73" width="47.7109375" style="0" bestFit="1" customWidth="1"/>
    <col min="74" max="74" width="41.28125" style="0" bestFit="1" customWidth="1"/>
    <col min="75" max="75" width="33.421875" style="0" bestFit="1" customWidth="1"/>
    <col min="76" max="76" width="29.8515625" style="0" bestFit="1" customWidth="1"/>
    <col min="77" max="77" width="10.140625" style="0" bestFit="1" customWidth="1"/>
    <col min="78" max="78" width="22.7109375" style="0" bestFit="1" customWidth="1"/>
    <col min="79" max="79" width="23.00390625" style="0" bestFit="1" customWidth="1"/>
    <col min="80" max="80" width="27.00390625" style="0" bestFit="1" customWidth="1"/>
    <col min="81" max="81" width="46.8515625" style="0" bestFit="1" customWidth="1"/>
    <col min="82" max="82" width="12.28125" style="0" bestFit="1" customWidth="1"/>
    <col min="83" max="83" width="12.57421875" style="0" bestFit="1" customWidth="1"/>
    <col min="84" max="84" width="48.140625" style="0" bestFit="1" customWidth="1"/>
    <col min="85" max="85" width="46.140625" style="0" bestFit="1" customWidth="1"/>
    <col min="86" max="86" width="36.8515625" style="0" bestFit="1" customWidth="1"/>
    <col min="87" max="87" width="11.57421875" style="0" customWidth="1"/>
    <col min="88" max="88" width="48.7109375" style="0" bestFit="1" customWidth="1"/>
    <col min="89" max="90" width="20.8515625" style="0" bestFit="1" customWidth="1"/>
    <col min="91" max="91" width="31.421875" style="0" bestFit="1" customWidth="1"/>
    <col min="92" max="92" width="46.00390625" style="0" bestFit="1" customWidth="1"/>
    <col min="93" max="93" width="16.57421875" style="0" bestFit="1" customWidth="1"/>
    <col min="94" max="94" width="26.57421875" style="0" bestFit="1" customWidth="1"/>
    <col min="95" max="95" width="26.140625" style="0" bestFit="1" customWidth="1"/>
    <col min="96" max="96" width="51.140625" style="0" bestFit="1" customWidth="1"/>
    <col min="97" max="97" width="49.00390625" style="0" bestFit="1" customWidth="1"/>
    <col min="98" max="98" width="22.57421875" style="0" bestFit="1" customWidth="1"/>
    <col min="99" max="99" width="34.421875" style="0" bestFit="1" customWidth="1"/>
    <col min="100" max="100" width="21.28125" style="0" bestFit="1" customWidth="1"/>
    <col min="101" max="101" width="18.00390625" style="0" bestFit="1" customWidth="1"/>
    <col min="102" max="102" width="15.57421875" style="0" bestFit="1" customWidth="1"/>
    <col min="103" max="103" width="16.8515625" style="0" bestFit="1" customWidth="1"/>
    <col min="104" max="104" width="19.00390625" style="0" bestFit="1" customWidth="1"/>
    <col min="105" max="105" width="20.421875" style="0" bestFit="1" customWidth="1"/>
  </cols>
  <sheetData>
    <row r="1" spans="1:105" ht="12.75">
      <c r="A1" t="s">
        <v>360</v>
      </c>
      <c r="B1" t="s">
        <v>361</v>
      </c>
      <c r="C1" t="s">
        <v>362</v>
      </c>
      <c r="D1" t="s">
        <v>363</v>
      </c>
      <c r="E1" t="s">
        <v>364</v>
      </c>
      <c r="F1" t="s">
        <v>365</v>
      </c>
      <c r="G1" t="s">
        <v>366</v>
      </c>
      <c r="H1" t="s">
        <v>367</v>
      </c>
      <c r="I1" t="s">
        <v>368</v>
      </c>
      <c r="J1" t="s">
        <v>369</v>
      </c>
      <c r="K1" t="s">
        <v>370</v>
      </c>
      <c r="L1" t="s">
        <v>371</v>
      </c>
      <c r="M1" t="s">
        <v>372</v>
      </c>
      <c r="N1" t="s">
        <v>373</v>
      </c>
      <c r="O1" t="s">
        <v>374</v>
      </c>
      <c r="P1" t="s">
        <v>375</v>
      </c>
      <c r="Q1" t="s">
        <v>376</v>
      </c>
      <c r="R1" t="s">
        <v>377</v>
      </c>
      <c r="S1" t="s">
        <v>378</v>
      </c>
      <c r="T1" t="s">
        <v>379</v>
      </c>
      <c r="U1" t="s">
        <v>380</v>
      </c>
      <c r="V1" t="s">
        <v>381</v>
      </c>
      <c r="W1" t="s">
        <v>382</v>
      </c>
      <c r="X1" t="s">
        <v>383</v>
      </c>
      <c r="Y1" t="s">
        <v>384</v>
      </c>
      <c r="Z1" t="s">
        <v>385</v>
      </c>
      <c r="AA1" t="s">
        <v>386</v>
      </c>
      <c r="AB1" t="s">
        <v>387</v>
      </c>
      <c r="AC1" t="s">
        <v>388</v>
      </c>
      <c r="AD1" t="s">
        <v>389</v>
      </c>
      <c r="AE1" t="s">
        <v>390</v>
      </c>
      <c r="AF1" t="s">
        <v>391</v>
      </c>
      <c r="AG1" t="s">
        <v>392</v>
      </c>
      <c r="AH1" t="s">
        <v>393</v>
      </c>
      <c r="AI1" t="s">
        <v>394</v>
      </c>
      <c r="AJ1" t="s">
        <v>395</v>
      </c>
      <c r="AK1" t="s">
        <v>396</v>
      </c>
      <c r="AL1" t="s">
        <v>397</v>
      </c>
      <c r="AM1" t="s">
        <v>398</v>
      </c>
      <c r="AN1" t="s">
        <v>399</v>
      </c>
      <c r="AO1" t="s">
        <v>400</v>
      </c>
      <c r="AP1" t="s">
        <v>401</v>
      </c>
      <c r="AQ1" t="s">
        <v>402</v>
      </c>
      <c r="AR1" t="s">
        <v>403</v>
      </c>
      <c r="AS1" t="s">
        <v>404</v>
      </c>
      <c r="AT1" t="s">
        <v>405</v>
      </c>
      <c r="AU1" t="s">
        <v>406</v>
      </c>
      <c r="AV1" t="s">
        <v>407</v>
      </c>
      <c r="AW1" t="s">
        <v>17</v>
      </c>
      <c r="AX1" t="s">
        <v>18</v>
      </c>
      <c r="AY1" t="s">
        <v>408</v>
      </c>
      <c r="AZ1" t="s">
        <v>409</v>
      </c>
      <c r="BA1" t="s">
        <v>410</v>
      </c>
      <c r="BB1" s="481" t="s">
        <v>411</v>
      </c>
      <c r="BC1" s="481" t="s">
        <v>412</v>
      </c>
      <c r="BD1" t="s">
        <v>413</v>
      </c>
      <c r="BE1" t="s">
        <v>414</v>
      </c>
      <c r="BF1" t="s">
        <v>415</v>
      </c>
      <c r="BG1" t="s">
        <v>416</v>
      </c>
      <c r="BH1" s="483" t="s">
        <v>417</v>
      </c>
      <c r="BI1" t="s">
        <v>418</v>
      </c>
      <c r="BJ1" t="s">
        <v>419</v>
      </c>
      <c r="BK1" t="s">
        <v>420</v>
      </c>
      <c r="BL1" t="s">
        <v>421</v>
      </c>
      <c r="BM1" t="s">
        <v>422</v>
      </c>
      <c r="BN1" t="s">
        <v>423</v>
      </c>
      <c r="BO1" t="s">
        <v>424</v>
      </c>
      <c r="BP1" t="s">
        <v>425</v>
      </c>
      <c r="BQ1" t="s">
        <v>426</v>
      </c>
      <c r="BR1" t="s">
        <v>427</v>
      </c>
      <c r="BS1" t="s">
        <v>428</v>
      </c>
      <c r="BT1" t="s">
        <v>429</v>
      </c>
      <c r="BU1" t="s">
        <v>430</v>
      </c>
      <c r="BV1" t="s">
        <v>431</v>
      </c>
      <c r="BW1" t="s">
        <v>432</v>
      </c>
      <c r="BX1" t="s">
        <v>433</v>
      </c>
      <c r="BY1" t="s">
        <v>434</v>
      </c>
      <c r="BZ1" t="s">
        <v>435</v>
      </c>
      <c r="CA1" t="s">
        <v>436</v>
      </c>
      <c r="CB1" t="s">
        <v>437</v>
      </c>
      <c r="CC1" t="s">
        <v>438</v>
      </c>
      <c r="CD1" t="s">
        <v>439</v>
      </c>
      <c r="CE1" t="s">
        <v>440</v>
      </c>
      <c r="CF1" t="s">
        <v>441</v>
      </c>
      <c r="CG1" t="s">
        <v>442</v>
      </c>
      <c r="CH1" t="s">
        <v>443</v>
      </c>
      <c r="CI1" t="s">
        <v>21</v>
      </c>
      <c r="CJ1" t="s">
        <v>444</v>
      </c>
      <c r="CK1" t="s">
        <v>445</v>
      </c>
      <c r="CL1" t="s">
        <v>446</v>
      </c>
      <c r="CM1" t="s">
        <v>447</v>
      </c>
      <c r="CN1" t="s">
        <v>448</v>
      </c>
      <c r="CO1" t="s">
        <v>449</v>
      </c>
      <c r="CP1" t="s">
        <v>450</v>
      </c>
      <c r="CQ1" t="s">
        <v>451</v>
      </c>
      <c r="CR1" t="s">
        <v>452</v>
      </c>
      <c r="CS1" t="s">
        <v>453</v>
      </c>
      <c r="CT1" t="s">
        <v>454</v>
      </c>
      <c r="CU1" t="s">
        <v>455</v>
      </c>
      <c r="CV1" s="483" t="s">
        <v>456</v>
      </c>
      <c r="CW1" t="s">
        <v>457</v>
      </c>
      <c r="CX1" s="478" t="s">
        <v>458</v>
      </c>
      <c r="CY1" s="478" t="s">
        <v>459</v>
      </c>
      <c r="CZ1" s="478" t="s">
        <v>460</v>
      </c>
      <c r="DA1" s="478" t="s">
        <v>461</v>
      </c>
    </row>
    <row r="2" spans="1:105" ht="12.75">
      <c r="A2" s="479">
        <f>'4-Balance Sheet'!F11</f>
        <v>0</v>
      </c>
      <c r="B2" s="479">
        <f>'4-Balance Sheet'!F12</f>
        <v>0</v>
      </c>
      <c r="C2" s="479">
        <f>'4-Balance Sheet'!F13</f>
        <v>0</v>
      </c>
      <c r="D2" s="479">
        <f>'4-Balance Sheet'!F14</f>
        <v>0</v>
      </c>
      <c r="E2" s="479">
        <f>'4-Balance Sheet'!F15</f>
        <v>0</v>
      </c>
      <c r="F2" s="479">
        <f>'4-Balance Sheet'!F16</f>
        <v>0</v>
      </c>
      <c r="G2" s="479">
        <f>'4-Balance Sheet'!F17</f>
        <v>0</v>
      </c>
      <c r="H2" s="479">
        <f>'4-Balance Sheet'!F18</f>
        <v>0</v>
      </c>
      <c r="I2" s="479">
        <f>'4-Balance Sheet'!F22</f>
        <v>0</v>
      </c>
      <c r="J2" s="479">
        <f>'4-Balance Sheet'!F23</f>
        <v>0</v>
      </c>
      <c r="K2" s="479">
        <f>'4-Balance Sheet'!F24</f>
        <v>0</v>
      </c>
      <c r="L2" s="479">
        <f>'4-Balance Sheet'!F25</f>
        <v>0</v>
      </c>
      <c r="M2" s="479">
        <f>'4-Balance Sheet'!F29</f>
        <v>0</v>
      </c>
      <c r="N2" s="479">
        <f>'4-Balance Sheet'!F30</f>
        <v>0</v>
      </c>
      <c r="O2" s="479">
        <f>'4-Balance Sheet'!F31</f>
        <v>0</v>
      </c>
      <c r="P2" s="479">
        <f>'4-Balance Sheet'!F32</f>
        <v>0</v>
      </c>
      <c r="Q2" s="479">
        <f>'4-Balance Sheet'!F33</f>
        <v>0</v>
      </c>
      <c r="R2" s="479">
        <f>'4-Balance Sheet'!F34</f>
        <v>0</v>
      </c>
      <c r="S2" s="479">
        <f>'4-Balance Sheet'!F35</f>
        <v>0</v>
      </c>
      <c r="T2" s="479">
        <f>'4-Balance Sheet'!F36</f>
        <v>0</v>
      </c>
      <c r="U2" s="479">
        <f>'4-Balance Sheet'!F37</f>
        <v>0</v>
      </c>
      <c r="V2" s="479">
        <f>'4-Balance Sheet'!F45</f>
        <v>0</v>
      </c>
      <c r="W2" s="479">
        <f>'4-Balance Sheet'!F46</f>
        <v>0</v>
      </c>
      <c r="X2" s="479">
        <f>'4-Balance Sheet'!F47</f>
        <v>0</v>
      </c>
      <c r="Y2" s="479">
        <f>'4-Balance Sheet'!F48</f>
        <v>0</v>
      </c>
      <c r="Z2" s="479">
        <f>'4-Balance Sheet'!F49</f>
        <v>0</v>
      </c>
      <c r="AA2" s="479">
        <f>'4-Balance Sheet'!F50</f>
        <v>0</v>
      </c>
      <c r="AB2" s="479">
        <f>'4-Balance Sheet'!F54</f>
        <v>0</v>
      </c>
      <c r="AC2" s="479">
        <f>'4-Balance Sheet'!F55</f>
        <v>0</v>
      </c>
      <c r="AD2" s="479">
        <f>'4-Balance Sheet'!F56</f>
        <v>0</v>
      </c>
      <c r="AE2" s="479">
        <f>'4-Balance Sheet'!F60</f>
        <v>0</v>
      </c>
      <c r="AF2" s="479">
        <f>'5-REVENUES'!H8</f>
        <v>0</v>
      </c>
      <c r="AG2" s="479">
        <f>'5-REVENUES'!H9</f>
        <v>0</v>
      </c>
      <c r="AH2" s="479">
        <f>'5-REVENUES'!H10</f>
        <v>0</v>
      </c>
      <c r="AI2" s="479">
        <f>'5-REVENUES'!H11</f>
        <v>0</v>
      </c>
      <c r="AJ2" s="479">
        <f>'5-REVENUES'!H12</f>
        <v>0</v>
      </c>
      <c r="AK2" s="479">
        <f>'5-REVENUES'!H13</f>
        <v>0</v>
      </c>
      <c r="AL2" s="479">
        <f>'5-REVENUES'!H14</f>
        <v>0</v>
      </c>
      <c r="AM2" s="479">
        <f>'5-REVENUES'!H15</f>
        <v>0</v>
      </c>
      <c r="AN2" s="479">
        <f>'5-REVENUES'!H17</f>
        <v>0</v>
      </c>
      <c r="AO2" s="479">
        <f>'5-REVENUES'!H18</f>
        <v>0</v>
      </c>
      <c r="AP2" s="479">
        <f>'5-REVENUES'!H19</f>
        <v>0</v>
      </c>
      <c r="AQ2" s="479">
        <f>'5-REVENUES'!H20</f>
        <v>0</v>
      </c>
      <c r="AR2" s="479">
        <f>'5-REVENUES'!H21</f>
        <v>0</v>
      </c>
      <c r="AS2" s="479">
        <f>'5-REVENUES'!H22</f>
        <v>0</v>
      </c>
      <c r="AT2" s="479">
        <f>'5-REVENUES'!H25</f>
        <v>0</v>
      </c>
      <c r="AU2" s="479">
        <f>'5-REVENUES'!H26</f>
        <v>0</v>
      </c>
      <c r="AV2" s="479">
        <f>'5-REVENUES'!H27</f>
        <v>0</v>
      </c>
      <c r="AW2" s="479">
        <f>'5-REVENUES'!H30</f>
        <v>0</v>
      </c>
      <c r="AX2" s="479">
        <f>'5-REVENUES'!H31</f>
        <v>0</v>
      </c>
      <c r="AY2" s="479">
        <f>'5-REVENUES'!H32</f>
        <v>0</v>
      </c>
      <c r="AZ2" s="479">
        <f>'5-REVENUES'!H33</f>
        <v>0</v>
      </c>
      <c r="BA2" s="479">
        <f>'5-REVENUES'!H36</f>
        <v>0</v>
      </c>
      <c r="BB2" s="482">
        <v>0</v>
      </c>
      <c r="BC2" s="482">
        <v>0</v>
      </c>
      <c r="BD2" s="479">
        <f>'5-REVENUES'!H39</f>
        <v>0</v>
      </c>
      <c r="BE2" s="479">
        <f>'5-REVENUES'!H40</f>
        <v>0</v>
      </c>
      <c r="BF2" s="479">
        <f>'5-REVENUES'!H41</f>
        <v>0</v>
      </c>
      <c r="BG2" s="479">
        <f>'5-REVENUES'!H43</f>
        <v>0</v>
      </c>
      <c r="BH2" s="484">
        <v>0</v>
      </c>
      <c r="BI2" s="479">
        <f>'5-REVENUES'!H44</f>
        <v>0</v>
      </c>
      <c r="BJ2" s="479">
        <f>'5-REVENUES'!H46</f>
        <v>0</v>
      </c>
      <c r="BK2" s="479">
        <f>'6-EXPENSES'!G7</f>
        <v>0</v>
      </c>
      <c r="BL2" s="479">
        <f>'6-EXPENSES'!G8</f>
        <v>0</v>
      </c>
      <c r="BM2" s="479">
        <f>'6-EXPENSES'!G9</f>
        <v>0</v>
      </c>
      <c r="BN2" s="479">
        <f>'6-EXPENSES'!G10</f>
        <v>0</v>
      </c>
      <c r="BO2" s="479">
        <f>'6-EXPENSES'!G11</f>
        <v>0</v>
      </c>
      <c r="BP2" s="479">
        <f>'6-EXPENSES'!G12</f>
        <v>0</v>
      </c>
      <c r="BQ2" s="479">
        <f>'6-EXPENSES'!G13</f>
        <v>0</v>
      </c>
      <c r="BR2" s="479">
        <f>'6-EXPENSES'!G14</f>
        <v>0</v>
      </c>
      <c r="BS2" s="479">
        <f>'6-EXPENSES'!G17</f>
        <v>0</v>
      </c>
      <c r="BT2" s="479">
        <f>'6-EXPENSES'!G18</f>
        <v>0</v>
      </c>
      <c r="BU2" s="479">
        <f>'6-EXPENSES'!G19</f>
        <v>0</v>
      </c>
      <c r="BV2" s="479">
        <f>'6-EXPENSES'!G20</f>
        <v>0</v>
      </c>
      <c r="BW2" s="479">
        <f>'6-EXPENSES'!G21</f>
        <v>0</v>
      </c>
      <c r="BX2" s="479">
        <f>'6-EXPENSES'!G22</f>
        <v>0</v>
      </c>
      <c r="BY2" s="479">
        <f>'6-EXPENSES'!G23</f>
        <v>0</v>
      </c>
      <c r="BZ2" s="479">
        <f>'6-EXPENSES'!G26</f>
        <v>0</v>
      </c>
      <c r="CA2" s="479">
        <f>'6-EXPENSES'!G27</f>
        <v>0</v>
      </c>
      <c r="CB2" s="479">
        <f>'6-EXPENSES'!G28</f>
        <v>0</v>
      </c>
      <c r="CC2" s="479">
        <f>'6-EXPENSES'!G32</f>
        <v>0</v>
      </c>
      <c r="CD2" s="479">
        <f>'6-EXPENSES'!G33</f>
        <v>0</v>
      </c>
      <c r="CE2" s="479">
        <f>'6-EXPENSES'!G34</f>
        <v>0</v>
      </c>
      <c r="CF2" s="479">
        <f>'6-EXPENSES'!G36</f>
        <v>0</v>
      </c>
      <c r="CG2" s="479">
        <f>'6-EXPENSES'!G37</f>
        <v>0</v>
      </c>
      <c r="CH2" s="479">
        <f>'6-EXPENSES'!G38</f>
        <v>0</v>
      </c>
      <c r="CI2" s="479">
        <f>'6-EXPENSES'!G39</f>
        <v>0</v>
      </c>
      <c r="CJ2" s="479">
        <f>'6-EXPENSES'!G41</f>
        <v>0</v>
      </c>
      <c r="CK2" s="479">
        <f>'6-EXPENSES'!G42</f>
        <v>0</v>
      </c>
      <c r="CL2" s="479">
        <f>'6-EXPENSES'!G43</f>
        <v>0</v>
      </c>
      <c r="CM2" s="479">
        <f>'6-EXPENSES'!G44</f>
        <v>0</v>
      </c>
      <c r="CN2" s="479">
        <f>'6-EXPENSES'!G45</f>
        <v>0</v>
      </c>
      <c r="CO2" s="479">
        <f>'6-EXPENSES'!G46</f>
        <v>0</v>
      </c>
      <c r="CP2" s="479">
        <f>'6-EXPENSES'!G49</f>
        <v>0</v>
      </c>
      <c r="CQ2" s="479">
        <f>'6-EXPENSES'!G50</f>
        <v>0</v>
      </c>
      <c r="CR2" s="479">
        <f>'6-EXPENSES'!G52</f>
        <v>0</v>
      </c>
      <c r="CS2" s="479">
        <f>'6-EXPENSES'!G55</f>
        <v>0</v>
      </c>
      <c r="CT2" s="479">
        <f>'6-EXPENSES'!G56</f>
        <v>0</v>
      </c>
      <c r="CU2" s="479">
        <f>'6-EXPENSES'!G57</f>
        <v>0</v>
      </c>
      <c r="CV2" s="484">
        <v>0</v>
      </c>
      <c r="CW2" s="479">
        <f>'6-EXPENSES'!G60</f>
        <v>0</v>
      </c>
      <c r="CX2" s="480">
        <f>SUM(A2:U2)</f>
        <v>0</v>
      </c>
      <c r="CY2" s="480">
        <f>SUM(V2:AD2)</f>
        <v>0</v>
      </c>
      <c r="CZ2" s="480">
        <f>SUM(AF2:BJ2)</f>
        <v>0</v>
      </c>
      <c r="DA2" s="480">
        <f>SUM(BK2:CW2)</f>
        <v>0</v>
      </c>
    </row>
  </sheetData>
  <sheetProtection/>
  <dataValidations count="94">
    <dataValidation type="decimal" allowBlank="1" showInputMessage="1" showErrorMessage="1" promptTitle="Decimal number" prompt="Minimum Value: -922337203685477.&#13;&#10;Maximum Value: 922337203685477.&#13;&#10;  " errorTitle="Value beyond range" error="Caisse et banque must be a number from -922337203685477 through 922337203685477." sqref="A2:B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mpte de messes must be a number from -922337203685477 through 922337203685477." sqref="C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utres comptes de banques must be a number from -922337203685477 through 922337203685477." sqref="D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mptes à recevoir must be a number from -922337203685477 through 922337203685477." sqref="E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TPS à recevoir must be a number from -922337203685477 through 922337203685477." sqref="F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TVQ à recevoir must be a number from -922337203685477 through 922337203685477." sqref="G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utres (spécifier) must be a number from -922337203685477 through 922337203685477." sqref="H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Obligations must be a number from -922337203685477 through 922337203685477." sqref="I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ertificats de dépôts must be a number from -922337203685477 through 922337203685477." sqref="J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utres placements must be a number from -922337203685477 through 922337203685477." sqref="K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utres (si requis) must be a number from -922337203685477 through 922337203685477." sqref="L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Terrain must be a number from -922337203685477 through 922337203685477." sqref="M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Bâtiments :  Église must be a number from -922337203685477 through 922337203685477." sqref="N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Bâtiment : Presbytère et autres must be a number from -922337203685477 through 922337203685477." sqref="O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meublement :  Église must be a number from -922337203685477 through 922337203685477." sqref="P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mmeublement :  Presbytère  et autres immeubles must be a number from -922337203685477 through 922337203685477." sqref="Q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Orgues et cloches must be a number from -922337203685477 through 922337203685477." sqref="R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Outillage d'entretien must be a number from -922337203685477 through 922337203685477." sqref="S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utres must be a number from -922337203685477 through 922337203685477." sqref="T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moins : Amortissement cumulé must be a number from -922337203685477 through 922337203685477." sqref="U2 Y2:AD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Emprunt d'une institution financière (incluant mar must be a number from -922337203685477 through 922337203685477." sqref="V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Emprunts du Fonds d'entraide... - court terme must be a number from -922337203685477 through 922337203685477." sqref="W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mptes à payer must be a number from -922337203685477 through 922337203685477." sqref="X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Balance 1er janvier must be a number from -922337203685477 through 922337203685477." sqref="AE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Quêtes pour la paroisse must be a number from -922337203685477 through 922337203685477." sqref="AF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Quêtes commandées par le diocèse pour d'autres org must be a number from -922337203685477 through 922337203685477." sqref="AG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îme et Offrande annuelle must be a number from -922337203685477 through 922337203685477." sqref="AH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ons - Souscriptions must be a number from -922337203685477 through 922337203685477." sqref="AI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Messes annoncées must be a number from -922337203685477 through 922337203685477." sqref="AJ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Mariages must be a number from -922337203685477 through 922337203685477." sqref="AK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unérailles must be a number from -922337203685477 through 922337203685477." sqref="AL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Luminaires must be a number from -922337203685477 through 922337203685477." sqref="AM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ntributions Éducation à la foi des 0-12 ans must be a number from -922337203685477 through 922337203685477." sqref="AN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ntributions Pastorale jeunesse must be a number from -922337203685477 through 922337203685477." sqref="AO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ntributions Éducation à la foi des adultes must be a number from -922337203685477 through 922337203685477." sqref="AP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ntributions Pastorale de la santé must be a number from -922337203685477 through 922337203685477." sqref="AQ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ntributions Pastorale sociale must be a number from -922337203685477 through 922337203685477." sqref="AR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utres revenus de nature religieuse (Prions...) must be a number from -922337203685477 through 922337203685477." sqref="AS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Locations à court terme (salles ...) must be a number from -922337203685477 through 922337203685477." sqref="AT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Locations à long terme (presbytère, église...) must be a number from -922337203685477 through 922337203685477." sqref="AU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Pension et logement de résidents et/ou clergé must be a number from -922337203685477 through 922337203685477." sqref="AV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Bingo must be a number from -922337203685477 through 922337203685477." sqref="AW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Restaurant must be a number from -922337203685477 through 922337203685477." sqref="AX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Bazar must be a number from -922337203685477 through 922337203685477." sqref="AY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utres (revenus) must be a number from -922337203685477 through 922337203685477." sqref="AZ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Intérêts perçus must be a number from -922337203685477 through 922337203685477." sqref="BA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imetière (contribution au Fonds Général) must be a number from -922337203685477 through 922337203685477." sqref="BB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Revenus des petits cimetières must be a number from -922337203685477 through 922337203685477." sqref="BC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Subventions gouvernementales reliées aux salaires must be a number from -922337203685477 through 922337203685477." sqref="BD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ntribution du diocèse pour les R.S.E. / agp must be a number from -922337203685477 through 922337203685477." sqref="BE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Subv salaires Oeuvre Voc. Diocesan Priesthood Mont must be a number from -922337203685477 through 922337203685477." sqref="BF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Remboursement de salaire (joindre le détail) must be a number from -922337203685477 through 922337203685477." sqref="BG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Remb de salaire par le cimetière (joindre details) must be a number from -922337203685477 through 922337203685477." sqref="BH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Subv gouv: Fondation du patrimoine religieux du QC must be a number from -922337203685477 through 922337203685477." sqref="BI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ivers (annexer une liste) must be a number from -922337203685477 through 922337203685477." sqref="BJ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Salaires bruts (joindre le détail) must be a number from -922337203685477 through 922337203685477." sqref="BK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Remboursement salaires au diocèse ou paroisses must be a number from -922337203685477 through 922337203685477." sqref="BL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vantages sociaux - part employeur (détail) must be a number from -922337203685477 through 922337203685477." sqref="BM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ormation continue du personnel must be a number from -922337203685477 through 922337203685477." sqref="BN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Ministère occasionnel (conférencier, prédicateur) must be a number from -922337203685477 through 922337203685477." sqref="BO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Offrandes de messe aux prêtres must be a number from -922337203685477 through 922337203685477." sqref="BP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Nourriture must be a number from -922337203685477 through 922337203685477." sqref="BQ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Logement must be a number from -922337203685477 through 922337203685477." sqref="BR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rais pour le culte must be a number from -922337203685477 through 922337203685477." sqref="BS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rais reliés Éducation à la foi des 0-12 ans must be a number from -922337203685477 through 922337203685477." sqref="BT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rais reliés aux activités en pastorale jeunnesse must be a number from -922337203685477 through 922337203685477." sqref="BU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rais reliés Éducation à la foi des adultes must be a number from -922337203685477 through 922337203685477." sqref="BV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rais reliés Pastorale de la santé must be a number from -922337203685477 through 922337203685477." sqref="BW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rais reliés Pastorale sociale must be a number from -922337203685477 through 922337203685477." sqref="BX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ierges must be a number from -922337203685477 through 922337203685477." sqref="BY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ourniture de bureau must be a number from -922337203685477 through 922337203685477." sqref="BZ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Téléphone et internet must be a number from -922337203685477 through 922337203685477." sqref="CA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Honoraires professionnels must be a number from -922337203685477 through 922337203685477." sqref="CB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Entretien (inclue réparations mineures et loyer) must be a number from -922337203685477 through 922337203685477." sqref="CC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Électricité must be a number from -922337203685477 through 922337203685477." sqref="CD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hauffage must be a number from -922337203685477 through 922337203685477." sqref="CE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Rep majeures (+10,000) en partie financées gouv must be a number from -922337203685477 through 922337203685477." sqref="CF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Rep majeures (+10,000) financées par paroisse must be a number from -922337203685477 through 922337203685477." sqref="CG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ssurances feu, vol et responsabilité must be a number from -922337203685477 through 922337203685477." sqref="CH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Taxes must be a number from -922337203685477 through 922337203685477." sqref="CI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nnexe, entretien, incluant réparations mineures must be a number from -922337203685477 through 922337203685477." sqref="CJ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nnexes électricité must be a number from -922337203685477 through 922337203685477." sqref="CK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nnexes chauffage must be a number from -922337203685477 through 922337203685477." sqref="CL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nnexes réparations majeures must be a number from -922337203685477 through 922337203685477." sqref="CM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nnexes, assurances feu, vol et responsabilité must be a number from -922337203685477 through 922337203685477." sqref="CN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Annexes taxes must be a number from -922337203685477 through 922337203685477." sqref="CO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épenses intérêtes payés must be a number from -922337203685477 through 922337203685477." sqref="CP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épenses frais bancaires must be a number from -922337203685477 through 922337203685477." sqref="CQ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Contribution au diocèse et aux oeuvres diocésaines must be a number from -922337203685477 through 922337203685477." sqref="CR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Quêtes commandées par le diocèse pour d'autres must be a number from -922337203685477 through 922337203685477." sqref="CS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Frais de chancellerie must be a number from -922337203685477 through 922337203685477." sqref="CT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épenses autres remboursements must be a number from -922337203685477 through 922337203685477." sqref="CU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épenses cimetière must be a number from -922337203685477 through 922337203685477." sqref="CV2">
      <formula1>-922337203685477</formula1>
      <formula2>922337203685477</formula2>
    </dataValidation>
    <dataValidation type="decimal" allowBlank="1" showInputMessage="1" showErrorMessage="1" promptTitle="Decimal number" prompt="Minimum Value: -922337203685477.&#13;&#10;Maximum Value: 922337203685477.&#13;&#10;  " errorTitle="Value beyond range" error="Dépenses divers must be a number from -922337203685477 through 922337203685477." sqref="CW2">
      <formula1>-922337203685477</formula1>
      <formula2>922337203685477</formula2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39"/>
  <sheetViews>
    <sheetView zoomScalePageLayoutView="0" workbookViewId="0" topLeftCell="A1">
      <selection activeCell="B20" sqref="B20:D20"/>
    </sheetView>
  </sheetViews>
  <sheetFormatPr defaultColWidth="9.140625" defaultRowHeight="19.5" customHeight="1"/>
  <cols>
    <col min="1" max="1" width="3.28125" style="2" customWidth="1"/>
    <col min="2" max="2" width="7.00390625" style="2" customWidth="1"/>
    <col min="3" max="3" width="4.7109375" style="2" customWidth="1"/>
    <col min="4" max="4" width="9.421875" style="2" customWidth="1"/>
    <col min="5" max="5" width="10.7109375" style="2" customWidth="1"/>
    <col min="6" max="6" width="6.8515625" style="2" customWidth="1"/>
    <col min="7" max="7" width="22.57421875" style="2" customWidth="1"/>
    <col min="8" max="8" width="16.7109375" style="2" customWidth="1"/>
    <col min="9" max="9" width="14.57421875" style="2" customWidth="1"/>
    <col min="10" max="10" width="11.7109375" style="2" customWidth="1"/>
    <col min="11" max="11" width="6.7109375" style="2" customWidth="1"/>
    <col min="12" max="16384" width="9.140625" style="2" customWidth="1"/>
  </cols>
  <sheetData>
    <row r="1" spans="1:11" ht="23.25" customHeight="1">
      <c r="A1" s="587" t="str">
        <f>'1-Front Page'!A3:L3</f>
        <v>THE  FABRIQUE  OF  THE  PARISH  OF</v>
      </c>
      <c r="B1" s="587"/>
      <c r="C1" s="587"/>
      <c r="D1" s="587"/>
      <c r="E1" s="587"/>
      <c r="F1" s="587"/>
      <c r="G1" s="587"/>
      <c r="H1" s="587"/>
      <c r="I1" s="587"/>
      <c r="J1" s="587"/>
      <c r="K1" s="1"/>
    </row>
    <row r="2" spans="1:10" ht="21" customHeight="1">
      <c r="A2" s="588">
        <f>'1-Front Page'!A4:L4</f>
        <v>0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0" ht="21" customHeight="1" thickBot="1">
      <c r="A3" s="616" t="s">
        <v>77</v>
      </c>
      <c r="B3" s="616"/>
      <c r="C3" s="616"/>
      <c r="D3" s="616"/>
      <c r="E3" s="616"/>
      <c r="F3" s="616"/>
      <c r="G3" s="616"/>
      <c r="H3" s="616"/>
      <c r="I3" s="616"/>
      <c r="J3" s="616"/>
    </row>
    <row r="4" spans="1:10" ht="25.5" customHeight="1">
      <c r="A4" s="617" t="s">
        <v>312</v>
      </c>
      <c r="B4" s="618"/>
      <c r="C4" s="618"/>
      <c r="D4" s="618"/>
      <c r="E4" s="589" t="s">
        <v>82</v>
      </c>
      <c r="F4" s="589"/>
      <c r="G4" s="474" t="s">
        <v>78</v>
      </c>
      <c r="H4" s="474" t="s">
        <v>79</v>
      </c>
      <c r="I4" s="474" t="s">
        <v>80</v>
      </c>
      <c r="J4" s="475" t="s">
        <v>81</v>
      </c>
    </row>
    <row r="5" spans="1:10" ht="24.75" customHeight="1">
      <c r="A5" s="472" t="s">
        <v>1</v>
      </c>
      <c r="B5" s="605"/>
      <c r="C5" s="605"/>
      <c r="D5" s="605"/>
      <c r="E5" s="596"/>
      <c r="F5" s="597"/>
      <c r="G5" s="469"/>
      <c r="H5" s="470"/>
      <c r="I5" s="471"/>
      <c r="J5" s="473"/>
    </row>
    <row r="6" spans="1:10" ht="14.25" customHeight="1">
      <c r="A6" s="476" t="s">
        <v>310</v>
      </c>
      <c r="B6" s="593"/>
      <c r="C6" s="594"/>
      <c r="D6" s="594"/>
      <c r="E6" s="594"/>
      <c r="F6" s="594"/>
      <c r="G6" s="594"/>
      <c r="H6" s="594"/>
      <c r="I6" s="594"/>
      <c r="J6" s="595"/>
    </row>
    <row r="7" spans="1:10" s="3" customFormat="1" ht="24.75" customHeight="1">
      <c r="A7" s="472" t="s">
        <v>2</v>
      </c>
      <c r="B7" s="605"/>
      <c r="C7" s="605"/>
      <c r="D7" s="605"/>
      <c r="E7" s="596"/>
      <c r="F7" s="597"/>
      <c r="G7" s="469"/>
      <c r="H7" s="470"/>
      <c r="I7" s="471"/>
      <c r="J7" s="473"/>
    </row>
    <row r="8" spans="1:10" s="3" customFormat="1" ht="14.25" customHeight="1">
      <c r="A8" s="476" t="s">
        <v>309</v>
      </c>
      <c r="B8" s="598"/>
      <c r="C8" s="594"/>
      <c r="D8" s="594"/>
      <c r="E8" s="594"/>
      <c r="F8" s="594"/>
      <c r="G8" s="594"/>
      <c r="H8" s="594"/>
      <c r="I8" s="594"/>
      <c r="J8" s="595"/>
    </row>
    <row r="9" spans="1:10" s="3" customFormat="1" ht="24.75" customHeight="1">
      <c r="A9" s="472" t="s">
        <v>3</v>
      </c>
      <c r="B9" s="605"/>
      <c r="C9" s="605"/>
      <c r="D9" s="605"/>
      <c r="E9" s="596"/>
      <c r="F9" s="597"/>
      <c r="G9" s="469"/>
      <c r="H9" s="470"/>
      <c r="I9" s="471"/>
      <c r="J9" s="473"/>
    </row>
    <row r="10" spans="1:10" s="3" customFormat="1" ht="14.25" customHeight="1">
      <c r="A10" s="476" t="s">
        <v>309</v>
      </c>
      <c r="B10" s="598"/>
      <c r="C10" s="594"/>
      <c r="D10" s="594"/>
      <c r="E10" s="594"/>
      <c r="F10" s="594"/>
      <c r="G10" s="594"/>
      <c r="H10" s="594"/>
      <c r="I10" s="594"/>
      <c r="J10" s="595"/>
    </row>
    <row r="11" spans="1:10" ht="24.75" customHeight="1">
      <c r="A11" s="472" t="s">
        <v>4</v>
      </c>
      <c r="B11" s="605"/>
      <c r="C11" s="605"/>
      <c r="D11" s="605"/>
      <c r="E11" s="596"/>
      <c r="F11" s="597"/>
      <c r="G11" s="469"/>
      <c r="H11" s="470"/>
      <c r="I11" s="471"/>
      <c r="J11" s="473"/>
    </row>
    <row r="12" spans="1:10" ht="14.25" customHeight="1">
      <c r="A12" s="476" t="s">
        <v>309</v>
      </c>
      <c r="B12" s="598"/>
      <c r="C12" s="594"/>
      <c r="D12" s="594"/>
      <c r="E12" s="594"/>
      <c r="F12" s="594"/>
      <c r="G12" s="594"/>
      <c r="H12" s="594"/>
      <c r="I12" s="594"/>
      <c r="J12" s="595"/>
    </row>
    <row r="13" spans="1:10" s="3" customFormat="1" ht="24.75" customHeight="1">
      <c r="A13" s="472" t="s">
        <v>5</v>
      </c>
      <c r="B13" s="605"/>
      <c r="C13" s="605"/>
      <c r="D13" s="605"/>
      <c r="E13" s="596"/>
      <c r="F13" s="597"/>
      <c r="G13" s="469"/>
      <c r="H13" s="470"/>
      <c r="I13" s="471"/>
      <c r="J13" s="473"/>
    </row>
    <row r="14" spans="1:10" ht="14.25" customHeight="1">
      <c r="A14" s="476" t="s">
        <v>311</v>
      </c>
      <c r="B14" s="598"/>
      <c r="C14" s="594"/>
      <c r="D14" s="594"/>
      <c r="E14" s="594"/>
      <c r="F14" s="594"/>
      <c r="G14" s="594"/>
      <c r="H14" s="594"/>
      <c r="I14" s="594"/>
      <c r="J14" s="595"/>
    </row>
    <row r="15" spans="1:10" s="4" customFormat="1" ht="24.75" customHeight="1">
      <c r="A15" s="472" t="s">
        <v>6</v>
      </c>
      <c r="B15" s="605"/>
      <c r="C15" s="605"/>
      <c r="D15" s="605"/>
      <c r="E15" s="596"/>
      <c r="F15" s="597"/>
      <c r="G15" s="469"/>
      <c r="H15" s="470"/>
      <c r="I15" s="471"/>
      <c r="J15" s="473"/>
    </row>
    <row r="16" spans="1:10" ht="14.25" customHeight="1" thickBot="1">
      <c r="A16" s="477" t="s">
        <v>311</v>
      </c>
      <c r="B16" s="610"/>
      <c r="C16" s="611"/>
      <c r="D16" s="611"/>
      <c r="E16" s="611"/>
      <c r="F16" s="611"/>
      <c r="G16" s="611"/>
      <c r="H16" s="611"/>
      <c r="I16" s="611"/>
      <c r="J16" s="612"/>
    </row>
    <row r="17" spans="1:10" ht="18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21" customHeight="1" thickBot="1">
      <c r="A18" s="63" t="s">
        <v>283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36" customHeight="1">
      <c r="A19" s="599" t="s">
        <v>83</v>
      </c>
      <c r="B19" s="600"/>
      <c r="C19" s="600"/>
      <c r="D19" s="600"/>
      <c r="E19" s="590" t="s">
        <v>314</v>
      </c>
      <c r="F19" s="590"/>
      <c r="G19" s="590"/>
      <c r="H19" s="317" t="s">
        <v>84</v>
      </c>
      <c r="I19" s="591" t="s">
        <v>313</v>
      </c>
      <c r="J19" s="592"/>
    </row>
    <row r="20" spans="1:10" ht="24.75" customHeight="1">
      <c r="A20" s="335" t="s">
        <v>1</v>
      </c>
      <c r="B20" s="614"/>
      <c r="C20" s="615"/>
      <c r="D20" s="615"/>
      <c r="E20" s="613"/>
      <c r="F20" s="613"/>
      <c r="G20" s="613"/>
      <c r="H20" s="330"/>
      <c r="I20" s="619"/>
      <c r="J20" s="620"/>
    </row>
    <row r="21" spans="1:10" ht="24.75" customHeight="1">
      <c r="A21" s="336" t="s">
        <v>2</v>
      </c>
      <c r="B21" s="609"/>
      <c r="C21" s="609"/>
      <c r="D21" s="609"/>
      <c r="E21" s="607"/>
      <c r="F21" s="607"/>
      <c r="G21" s="607"/>
      <c r="H21" s="331"/>
      <c r="I21" s="601"/>
      <c r="J21" s="602"/>
    </row>
    <row r="22" spans="1:10" ht="24.75" customHeight="1">
      <c r="A22" s="336" t="s">
        <v>3</v>
      </c>
      <c r="B22" s="609"/>
      <c r="C22" s="609"/>
      <c r="D22" s="609"/>
      <c r="E22" s="607"/>
      <c r="F22" s="607"/>
      <c r="G22" s="607"/>
      <c r="H22" s="331"/>
      <c r="I22" s="601"/>
      <c r="J22" s="602"/>
    </row>
    <row r="23" spans="1:10" ht="24.75" customHeight="1">
      <c r="A23" s="333" t="s">
        <v>4</v>
      </c>
      <c r="B23" s="609"/>
      <c r="C23" s="609"/>
      <c r="D23" s="609"/>
      <c r="E23" s="607"/>
      <c r="F23" s="607"/>
      <c r="G23" s="607"/>
      <c r="H23" s="331"/>
      <c r="I23" s="601"/>
      <c r="J23" s="602"/>
    </row>
    <row r="24" spans="1:10" ht="24.75" customHeight="1">
      <c r="A24" s="337" t="s">
        <v>5</v>
      </c>
      <c r="B24" s="609"/>
      <c r="C24" s="609"/>
      <c r="D24" s="609"/>
      <c r="E24" s="607"/>
      <c r="F24" s="607"/>
      <c r="G24" s="607"/>
      <c r="H24" s="331"/>
      <c r="I24" s="601"/>
      <c r="J24" s="602"/>
    </row>
    <row r="25" spans="1:10" ht="24.75" customHeight="1">
      <c r="A25" s="336" t="s">
        <v>6</v>
      </c>
      <c r="B25" s="609"/>
      <c r="C25" s="609"/>
      <c r="D25" s="609"/>
      <c r="E25" s="607"/>
      <c r="F25" s="607"/>
      <c r="G25" s="607"/>
      <c r="H25" s="331"/>
      <c r="I25" s="601"/>
      <c r="J25" s="602"/>
    </row>
    <row r="26" spans="1:10" ht="24.75" customHeight="1">
      <c r="A26" s="336" t="s">
        <v>7</v>
      </c>
      <c r="B26" s="609"/>
      <c r="C26" s="609"/>
      <c r="D26" s="609"/>
      <c r="E26" s="607"/>
      <c r="F26" s="607"/>
      <c r="G26" s="607"/>
      <c r="H26" s="331"/>
      <c r="I26" s="601"/>
      <c r="J26" s="602"/>
    </row>
    <row r="27" spans="1:10" ht="24.75" customHeight="1">
      <c r="A27" s="336" t="s">
        <v>8</v>
      </c>
      <c r="B27" s="609"/>
      <c r="C27" s="609"/>
      <c r="D27" s="609"/>
      <c r="E27" s="607"/>
      <c r="F27" s="607"/>
      <c r="G27" s="607"/>
      <c r="H27" s="331"/>
      <c r="I27" s="601"/>
      <c r="J27" s="602"/>
    </row>
    <row r="28" spans="1:10" ht="24.75" customHeight="1">
      <c r="A28" s="336" t="s">
        <v>9</v>
      </c>
      <c r="B28" s="609"/>
      <c r="C28" s="609"/>
      <c r="D28" s="609"/>
      <c r="E28" s="607"/>
      <c r="F28" s="607"/>
      <c r="G28" s="607"/>
      <c r="H28" s="331"/>
      <c r="I28" s="601"/>
      <c r="J28" s="602"/>
    </row>
    <row r="29" spans="1:10" ht="24.75" customHeight="1" thickBot="1">
      <c r="A29" s="334" t="s">
        <v>10</v>
      </c>
      <c r="B29" s="606"/>
      <c r="C29" s="606"/>
      <c r="D29" s="606"/>
      <c r="E29" s="608"/>
      <c r="F29" s="608"/>
      <c r="G29" s="608"/>
      <c r="H29" s="332"/>
      <c r="I29" s="603"/>
      <c r="J29" s="604"/>
    </row>
    <row r="30" ht="21" customHeight="1"/>
    <row r="31" ht="15.75" customHeight="1"/>
    <row r="32" ht="15.75" customHeight="1"/>
    <row r="33" ht="6" customHeight="1"/>
    <row r="34" ht="12" customHeight="1">
      <c r="H34" s="5"/>
    </row>
    <row r="35" ht="24" customHeight="1"/>
    <row r="36" ht="15" customHeight="1"/>
    <row r="37" ht="24" customHeight="1"/>
    <row r="38" ht="15" customHeight="1"/>
    <row r="39" ht="24" customHeight="1">
      <c r="H39" s="5"/>
    </row>
    <row r="40" ht="15" customHeight="1"/>
  </sheetData>
  <sheetProtection password="84C7" sheet="1" objects="1" scenarios="1" selectLockedCells="1"/>
  <mergeCells count="56">
    <mergeCell ref="I25:J25"/>
    <mergeCell ref="I26:J26"/>
    <mergeCell ref="I20:J20"/>
    <mergeCell ref="I21:J21"/>
    <mergeCell ref="B22:D22"/>
    <mergeCell ref="B25:D25"/>
    <mergeCell ref="B26:D26"/>
    <mergeCell ref="B10:J10"/>
    <mergeCell ref="E11:F11"/>
    <mergeCell ref="B13:D13"/>
    <mergeCell ref="E13:F13"/>
    <mergeCell ref="A3:J3"/>
    <mergeCell ref="B7:D7"/>
    <mergeCell ref="A4:D4"/>
    <mergeCell ref="B11:D11"/>
    <mergeCell ref="E9:F9"/>
    <mergeCell ref="B5:D5"/>
    <mergeCell ref="B16:J16"/>
    <mergeCell ref="E20:G20"/>
    <mergeCell ref="E21:G21"/>
    <mergeCell ref="E22:G22"/>
    <mergeCell ref="B24:D24"/>
    <mergeCell ref="B20:D20"/>
    <mergeCell ref="B23:D23"/>
    <mergeCell ref="B21:D21"/>
    <mergeCell ref="I24:J24"/>
    <mergeCell ref="B14:J14"/>
    <mergeCell ref="E29:G29"/>
    <mergeCell ref="E23:G23"/>
    <mergeCell ref="E24:G24"/>
    <mergeCell ref="E25:G25"/>
    <mergeCell ref="E26:G26"/>
    <mergeCell ref="B27:D27"/>
    <mergeCell ref="B28:D28"/>
    <mergeCell ref="I22:J22"/>
    <mergeCell ref="I23:J23"/>
    <mergeCell ref="I27:J27"/>
    <mergeCell ref="I28:J28"/>
    <mergeCell ref="I29:J29"/>
    <mergeCell ref="B9:D9"/>
    <mergeCell ref="B29:D29"/>
    <mergeCell ref="E15:F15"/>
    <mergeCell ref="B12:J12"/>
    <mergeCell ref="E27:G27"/>
    <mergeCell ref="E28:G28"/>
    <mergeCell ref="B15:D15"/>
    <mergeCell ref="A1:J1"/>
    <mergeCell ref="A2:J2"/>
    <mergeCell ref="E4:F4"/>
    <mergeCell ref="E19:G19"/>
    <mergeCell ref="I19:J19"/>
    <mergeCell ref="B6:J6"/>
    <mergeCell ref="E7:F7"/>
    <mergeCell ref="B8:J8"/>
    <mergeCell ref="E5:F5"/>
    <mergeCell ref="A19:D19"/>
  </mergeCells>
  <printOptions horizontalCentered="1" verticalCentered="1"/>
  <pageMargins left="0.5118110236220472" right="0.11811023622047245" top="0.1968503937007874" bottom="0.7874015748031497" header="0.5118110236220472" footer="0.1968503937007874"/>
  <pageSetup horizontalDpi="600" verticalDpi="600" orientation="portrait" scale="94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61"/>
  <sheetViews>
    <sheetView zoomScaleSheetLayoutView="100" workbookViewId="0" topLeftCell="A1">
      <selection activeCell="B57" sqref="B57:D57"/>
    </sheetView>
  </sheetViews>
  <sheetFormatPr defaultColWidth="9.140625" defaultRowHeight="15" customHeight="1"/>
  <cols>
    <col min="1" max="1" width="7.00390625" style="42" customWidth="1"/>
    <col min="2" max="2" width="10.7109375" style="42" customWidth="1"/>
    <col min="3" max="3" width="9.140625" style="42" customWidth="1"/>
    <col min="4" max="4" width="18.7109375" style="42" customWidth="1"/>
    <col min="5" max="6" width="15.7109375" style="42" customWidth="1"/>
    <col min="7" max="7" width="7.7109375" style="43" customWidth="1"/>
    <col min="8" max="8" width="13.7109375" style="42" customWidth="1"/>
    <col min="9" max="16384" width="9.140625" style="42" customWidth="1"/>
  </cols>
  <sheetData>
    <row r="1" spans="1:8" ht="16.5" customHeight="1">
      <c r="A1" s="655" t="str">
        <f>'1-Front Page'!A3:L3</f>
        <v>THE  FABRIQUE  OF  THE  PARISH  OF</v>
      </c>
      <c r="B1" s="655"/>
      <c r="C1" s="655"/>
      <c r="D1" s="655"/>
      <c r="E1" s="655"/>
      <c r="F1" s="655"/>
      <c r="G1" s="655"/>
      <c r="H1" s="655"/>
    </row>
    <row r="2" spans="1:8" ht="15.75" customHeight="1" thickBot="1">
      <c r="A2" s="654">
        <f>'1-Front Page'!A4:L4</f>
        <v>0</v>
      </c>
      <c r="B2" s="654"/>
      <c r="C2" s="654"/>
      <c r="D2" s="654"/>
      <c r="E2" s="654"/>
      <c r="F2" s="654"/>
      <c r="G2" s="654"/>
      <c r="H2" s="654"/>
    </row>
    <row r="3" spans="1:8" ht="15" customHeight="1">
      <c r="A3" s="656" t="s">
        <v>85</v>
      </c>
      <c r="B3" s="657"/>
      <c r="C3" s="657"/>
      <c r="D3" s="657"/>
      <c r="E3" s="657"/>
      <c r="F3" s="657"/>
      <c r="G3" s="657"/>
      <c r="H3" s="658"/>
    </row>
    <row r="4" spans="1:8" s="62" customFormat="1" ht="15" customHeight="1">
      <c r="A4" s="339" t="s">
        <v>86</v>
      </c>
      <c r="B4" s="4"/>
      <c r="C4" s="319"/>
      <c r="D4" s="627"/>
      <c r="E4" s="627"/>
      <c r="F4" s="627"/>
      <c r="G4" s="627"/>
      <c r="H4" s="628"/>
    </row>
    <row r="5" spans="1:8" ht="12" customHeight="1">
      <c r="A5" s="340"/>
      <c r="B5" s="266"/>
      <c r="C5" s="266"/>
      <c r="D5" s="266"/>
      <c r="E5" s="319" t="s">
        <v>91</v>
      </c>
      <c r="F5" s="319" t="s">
        <v>92</v>
      </c>
      <c r="G5" s="636" t="s">
        <v>93</v>
      </c>
      <c r="H5" s="637"/>
    </row>
    <row r="6" spans="1:8" ht="12" customHeight="1">
      <c r="A6" s="341" t="s">
        <v>87</v>
      </c>
      <c r="B6" s="266"/>
      <c r="C6" s="266"/>
      <c r="D6" s="266"/>
      <c r="E6" s="319"/>
      <c r="F6" s="319"/>
      <c r="G6" s="638" t="s">
        <v>94</v>
      </c>
      <c r="H6" s="639"/>
    </row>
    <row r="7" spans="1:8" s="93" customFormat="1" ht="13.5" customHeight="1">
      <c r="A7" s="343"/>
      <c r="B7" s="128" t="s">
        <v>88</v>
      </c>
      <c r="C7" s="128" t="s">
        <v>95</v>
      </c>
      <c r="D7" s="128"/>
      <c r="E7" s="394"/>
      <c r="F7" s="394"/>
      <c r="G7" s="659"/>
      <c r="H7" s="650"/>
    </row>
    <row r="8" spans="1:8" s="93" customFormat="1" ht="13.5" customHeight="1">
      <c r="A8" s="343"/>
      <c r="B8" s="128"/>
      <c r="C8" s="128" t="s">
        <v>96</v>
      </c>
      <c r="D8" s="128"/>
      <c r="E8" s="395"/>
      <c r="F8" s="395"/>
      <c r="G8" s="623"/>
      <c r="H8" s="624"/>
    </row>
    <row r="9" spans="1:8" s="93" customFormat="1" ht="13.5" customHeight="1">
      <c r="A9" s="343"/>
      <c r="B9" s="128"/>
      <c r="C9" s="128" t="s">
        <v>89</v>
      </c>
      <c r="D9" s="128"/>
      <c r="E9" s="395"/>
      <c r="F9" s="395"/>
      <c r="G9" s="623"/>
      <c r="H9" s="624"/>
    </row>
    <row r="10" spans="1:8" s="93" customFormat="1" ht="13.5" customHeight="1">
      <c r="A10" s="343"/>
      <c r="B10" s="128" t="s">
        <v>90</v>
      </c>
      <c r="C10" s="128" t="s">
        <v>95</v>
      </c>
      <c r="D10" s="128"/>
      <c r="E10" s="396"/>
      <c r="F10" s="396"/>
      <c r="G10" s="621"/>
      <c r="H10" s="622"/>
    </row>
    <row r="11" spans="1:8" s="93" customFormat="1" ht="13.5" customHeight="1">
      <c r="A11" s="343"/>
      <c r="B11" s="128"/>
      <c r="C11" s="128" t="s">
        <v>96</v>
      </c>
      <c r="D11" s="128"/>
      <c r="E11" s="397"/>
      <c r="F11" s="397"/>
      <c r="G11" s="623"/>
      <c r="H11" s="624"/>
    </row>
    <row r="12" spans="1:8" ht="4.5" customHeight="1">
      <c r="A12" s="344"/>
      <c r="B12" s="345"/>
      <c r="C12" s="345"/>
      <c r="D12" s="345"/>
      <c r="E12" s="381"/>
      <c r="F12" s="381"/>
      <c r="G12" s="345"/>
      <c r="H12" s="346"/>
    </row>
    <row r="13" spans="1:8" ht="13.5" customHeight="1">
      <c r="A13" s="341" t="s">
        <v>97</v>
      </c>
      <c r="B13" s="266"/>
      <c r="C13" s="266"/>
      <c r="D13" s="266"/>
      <c r="E13" s="396"/>
      <c r="F13" s="396"/>
      <c r="G13" s="649"/>
      <c r="H13" s="650"/>
    </row>
    <row r="14" spans="1:8" ht="4.5" customHeight="1">
      <c r="A14" s="347"/>
      <c r="B14" s="338"/>
      <c r="C14" s="338"/>
      <c r="D14" s="338"/>
      <c r="E14" s="381"/>
      <c r="F14" s="381"/>
      <c r="G14" s="338"/>
      <c r="H14" s="348"/>
    </row>
    <row r="15" spans="1:8" ht="12" customHeight="1">
      <c r="A15" s="341" t="s">
        <v>98</v>
      </c>
      <c r="B15" s="266"/>
      <c r="C15" s="266"/>
      <c r="D15" s="338"/>
      <c r="E15" s="338"/>
      <c r="F15" s="338"/>
      <c r="G15" s="338"/>
      <c r="H15" s="348"/>
    </row>
    <row r="16" spans="1:8" s="93" customFormat="1" ht="13.5" customHeight="1">
      <c r="A16" s="343"/>
      <c r="B16" s="128" t="s">
        <v>99</v>
      </c>
      <c r="C16" s="128"/>
      <c r="D16" s="128"/>
      <c r="E16" s="394"/>
      <c r="F16" s="396"/>
      <c r="G16" s="651"/>
      <c r="H16" s="652"/>
    </row>
    <row r="17" spans="1:8" s="93" customFormat="1" ht="13.5" customHeight="1">
      <c r="A17" s="343"/>
      <c r="B17" s="128" t="s">
        <v>100</v>
      </c>
      <c r="C17" s="128"/>
      <c r="D17" s="128"/>
      <c r="E17" s="396"/>
      <c r="F17" s="397"/>
      <c r="G17" s="634"/>
      <c r="H17" s="635"/>
    </row>
    <row r="18" spans="1:8" s="93" customFormat="1" ht="13.5" customHeight="1">
      <c r="A18" s="343"/>
      <c r="B18" s="128" t="s">
        <v>101</v>
      </c>
      <c r="C18" s="128"/>
      <c r="D18" s="128"/>
      <c r="E18" s="395"/>
      <c r="F18" s="395"/>
      <c r="G18" s="634"/>
      <c r="H18" s="635"/>
    </row>
    <row r="19" spans="1:8" ht="12" customHeight="1">
      <c r="A19" s="341" t="s">
        <v>102</v>
      </c>
      <c r="B19" s="266"/>
      <c r="C19" s="338"/>
      <c r="D19" s="338"/>
      <c r="E19" s="338"/>
      <c r="F19" s="381"/>
      <c r="G19" s="338"/>
      <c r="H19" s="348"/>
    </row>
    <row r="20" spans="1:8" s="93" customFormat="1" ht="13.5" customHeight="1">
      <c r="A20" s="343"/>
      <c r="B20" s="128" t="s">
        <v>103</v>
      </c>
      <c r="C20" s="128"/>
      <c r="D20" s="128"/>
      <c r="E20" s="396"/>
      <c r="F20" s="396"/>
      <c r="G20" s="621"/>
      <c r="H20" s="622"/>
    </row>
    <row r="21" spans="1:8" s="93" customFormat="1" ht="13.5" customHeight="1">
      <c r="A21" s="343"/>
      <c r="B21" s="128" t="s">
        <v>104</v>
      </c>
      <c r="C21" s="128"/>
      <c r="D21" s="128"/>
      <c r="E21" s="397"/>
      <c r="F21" s="395"/>
      <c r="G21" s="634"/>
      <c r="H21" s="635"/>
    </row>
    <row r="22" spans="1:8" ht="4.5" customHeight="1">
      <c r="A22" s="344"/>
      <c r="B22" s="345"/>
      <c r="C22" s="345"/>
      <c r="D22" s="345"/>
      <c r="E22" s="381"/>
      <c r="F22" s="338"/>
      <c r="G22" s="345"/>
      <c r="H22" s="346"/>
    </row>
    <row r="23" spans="1:8" ht="13.5" customHeight="1">
      <c r="A23" s="341" t="s">
        <v>105</v>
      </c>
      <c r="B23" s="266"/>
      <c r="C23" s="266"/>
      <c r="D23" s="266"/>
      <c r="E23" s="396"/>
      <c r="F23" s="396"/>
      <c r="G23" s="651"/>
      <c r="H23" s="652"/>
    </row>
    <row r="24" spans="1:8" ht="9" customHeight="1" thickBot="1">
      <c r="A24" s="353"/>
      <c r="B24" s="349"/>
      <c r="C24" s="349"/>
      <c r="D24" s="349"/>
      <c r="E24" s="382"/>
      <c r="F24" s="382"/>
      <c r="G24" s="383"/>
      <c r="H24" s="384"/>
    </row>
    <row r="25" spans="1:8" ht="7.5" customHeight="1" thickBot="1">
      <c r="A25" s="68"/>
      <c r="B25" s="68"/>
      <c r="C25" s="68"/>
      <c r="D25" s="68"/>
      <c r="E25" s="68"/>
      <c r="F25" s="68"/>
      <c r="G25" s="318"/>
      <c r="H25" s="68"/>
    </row>
    <row r="26" spans="1:8" ht="15" customHeight="1">
      <c r="A26" s="640" t="s">
        <v>106</v>
      </c>
      <c r="B26" s="641"/>
      <c r="C26" s="641"/>
      <c r="D26" s="641"/>
      <c r="E26" s="641"/>
      <c r="F26" s="641"/>
      <c r="G26" s="641"/>
      <c r="H26" s="642"/>
    </row>
    <row r="27" spans="1:8" ht="2.25" customHeight="1">
      <c r="A27" s="340"/>
      <c r="B27" s="266"/>
      <c r="C27" s="266"/>
      <c r="D27" s="266"/>
      <c r="E27" s="266"/>
      <c r="F27" s="266"/>
      <c r="G27" s="338"/>
      <c r="H27" s="352"/>
    </row>
    <row r="28" spans="1:8" ht="13.5" customHeight="1">
      <c r="A28" s="340"/>
      <c r="B28" s="266"/>
      <c r="C28" s="266" t="s">
        <v>107</v>
      </c>
      <c r="D28" s="266"/>
      <c r="E28" s="266"/>
      <c r="F28" s="398"/>
      <c r="G28" s="338"/>
      <c r="H28" s="352"/>
    </row>
    <row r="29" spans="1:8" ht="13.5" customHeight="1">
      <c r="A29" s="340"/>
      <c r="B29" s="266"/>
      <c r="C29" s="266" t="s">
        <v>108</v>
      </c>
      <c r="D29" s="128" t="s">
        <v>88</v>
      </c>
      <c r="E29" s="266"/>
      <c r="F29" s="399"/>
      <c r="G29" s="338"/>
      <c r="H29" s="352"/>
    </row>
    <row r="30" spans="1:8" ht="13.5" customHeight="1">
      <c r="A30" s="340"/>
      <c r="B30" s="266"/>
      <c r="C30" s="266"/>
      <c r="D30" s="128" t="s">
        <v>110</v>
      </c>
      <c r="E30" s="266"/>
      <c r="F30" s="400"/>
      <c r="G30" s="338"/>
      <c r="H30" s="352"/>
    </row>
    <row r="31" spans="1:8" ht="13.5" customHeight="1">
      <c r="A31" s="340"/>
      <c r="B31" s="266"/>
      <c r="C31" s="266" t="s">
        <v>109</v>
      </c>
      <c r="D31" s="653" t="s">
        <v>295</v>
      </c>
      <c r="E31" s="653"/>
      <c r="F31" s="399"/>
      <c r="G31" s="338"/>
      <c r="H31" s="352"/>
    </row>
    <row r="32" spans="1:8" ht="13.5" customHeight="1">
      <c r="A32" s="340"/>
      <c r="B32" s="266"/>
      <c r="C32" s="266"/>
      <c r="D32" s="631"/>
      <c r="E32" s="631"/>
      <c r="F32" s="400"/>
      <c r="G32" s="338"/>
      <c r="H32" s="352"/>
    </row>
    <row r="33" spans="1:8" ht="7.5" customHeight="1" thickBot="1">
      <c r="A33" s="353"/>
      <c r="B33" s="349"/>
      <c r="C33" s="349"/>
      <c r="D33" s="349"/>
      <c r="E33" s="349"/>
      <c r="F33" s="382"/>
      <c r="G33" s="350"/>
      <c r="H33" s="351"/>
    </row>
    <row r="34" spans="1:8" ht="7.5" customHeight="1" thickBot="1">
      <c r="A34" s="68"/>
      <c r="B34" s="68"/>
      <c r="C34" s="68"/>
      <c r="D34" s="68"/>
      <c r="E34" s="68"/>
      <c r="F34" s="68"/>
      <c r="G34" s="318"/>
      <c r="H34" s="68"/>
    </row>
    <row r="35" spans="1:8" ht="15" customHeight="1">
      <c r="A35" s="640" t="s">
        <v>112</v>
      </c>
      <c r="B35" s="641"/>
      <c r="C35" s="641"/>
      <c r="D35" s="641"/>
      <c r="E35" s="641"/>
      <c r="F35" s="641"/>
      <c r="G35" s="641"/>
      <c r="H35" s="642"/>
    </row>
    <row r="36" spans="1:8" ht="10.5" customHeight="1">
      <c r="A36" s="646" t="s">
        <v>111</v>
      </c>
      <c r="B36" s="647"/>
      <c r="C36" s="647"/>
      <c r="D36" s="647"/>
      <c r="E36" s="647"/>
      <c r="F36" s="647"/>
      <c r="G36" s="647"/>
      <c r="H36" s="648"/>
    </row>
    <row r="37" spans="1:8" ht="15" customHeight="1">
      <c r="A37" s="354"/>
      <c r="B37" s="629" t="s">
        <v>83</v>
      </c>
      <c r="C37" s="629"/>
      <c r="D37" s="629"/>
      <c r="E37" s="201" t="s">
        <v>113</v>
      </c>
      <c r="F37" s="201" t="s">
        <v>115</v>
      </c>
      <c r="G37" s="201" t="s">
        <v>116</v>
      </c>
      <c r="H37" s="355" t="s">
        <v>117</v>
      </c>
    </row>
    <row r="38" spans="1:8" ht="10.5" customHeight="1">
      <c r="A38" s="354"/>
      <c r="B38" s="629"/>
      <c r="C38" s="629"/>
      <c r="D38" s="629"/>
      <c r="E38" s="356" t="s">
        <v>114</v>
      </c>
      <c r="F38" s="201"/>
      <c r="G38" s="201"/>
      <c r="H38" s="342" t="s">
        <v>94</v>
      </c>
    </row>
    <row r="39" spans="1:8" s="93" customFormat="1" ht="13.5" customHeight="1">
      <c r="A39" s="357" t="s">
        <v>1</v>
      </c>
      <c r="B39" s="665"/>
      <c r="C39" s="665"/>
      <c r="D39" s="665"/>
      <c r="E39" s="360"/>
      <c r="F39" s="360"/>
      <c r="G39" s="361"/>
      <c r="H39" s="362"/>
    </row>
    <row r="40" spans="1:8" s="93" customFormat="1" ht="13.5" customHeight="1">
      <c r="A40" s="357" t="s">
        <v>2</v>
      </c>
      <c r="B40" s="661"/>
      <c r="C40" s="661"/>
      <c r="D40" s="661"/>
      <c r="E40" s="363"/>
      <c r="F40" s="364"/>
      <c r="G40" s="367"/>
      <c r="H40" s="370"/>
    </row>
    <row r="41" spans="1:8" s="93" customFormat="1" ht="13.5" customHeight="1">
      <c r="A41" s="357" t="s">
        <v>3</v>
      </c>
      <c r="B41" s="661"/>
      <c r="C41" s="661"/>
      <c r="D41" s="661"/>
      <c r="E41" s="364"/>
      <c r="F41" s="364"/>
      <c r="G41" s="368"/>
      <c r="H41" s="371"/>
    </row>
    <row r="42" spans="1:8" s="93" customFormat="1" ht="13.5" customHeight="1">
      <c r="A42" s="357" t="s">
        <v>4</v>
      </c>
      <c r="B42" s="661"/>
      <c r="C42" s="661"/>
      <c r="D42" s="661"/>
      <c r="E42" s="364"/>
      <c r="F42" s="364"/>
      <c r="G42" s="367"/>
      <c r="H42" s="372"/>
    </row>
    <row r="43" spans="1:8" s="93" customFormat="1" ht="13.5" customHeight="1">
      <c r="A43" s="357" t="s">
        <v>5</v>
      </c>
      <c r="B43" s="661"/>
      <c r="C43" s="661"/>
      <c r="D43" s="661"/>
      <c r="E43" s="364"/>
      <c r="F43" s="364"/>
      <c r="G43" s="369"/>
      <c r="H43" s="370"/>
    </row>
    <row r="44" spans="1:8" s="93" customFormat="1" ht="13.5" customHeight="1">
      <c r="A44" s="357" t="s">
        <v>6</v>
      </c>
      <c r="B44" s="661"/>
      <c r="C44" s="661"/>
      <c r="D44" s="661"/>
      <c r="E44" s="364"/>
      <c r="F44" s="366"/>
      <c r="G44" s="368"/>
      <c r="H44" s="371"/>
    </row>
    <row r="45" spans="1:8" ht="6" customHeight="1">
      <c r="A45" s="358"/>
      <c r="B45" s="71"/>
      <c r="C45" s="71"/>
      <c r="D45" s="71"/>
      <c r="E45" s="365"/>
      <c r="F45" s="70"/>
      <c r="G45" s="72"/>
      <c r="H45" s="373"/>
    </row>
    <row r="46" spans="1:8" ht="15.75" customHeight="1" thickBot="1">
      <c r="A46" s="358"/>
      <c r="B46" s="71"/>
      <c r="C46" s="71"/>
      <c r="D46" s="71"/>
      <c r="E46" s="73"/>
      <c r="F46" s="273">
        <f>SUM(F39:F44)</f>
        <v>0</v>
      </c>
      <c r="G46" s="72"/>
      <c r="H46" s="359"/>
    </row>
    <row r="47" spans="1:8" ht="6.75" customHeight="1" thickBot="1" thickTop="1">
      <c r="A47" s="353"/>
      <c r="B47" s="349"/>
      <c r="C47" s="349"/>
      <c r="D47" s="349"/>
      <c r="E47" s="349"/>
      <c r="F47" s="349"/>
      <c r="G47" s="350"/>
      <c r="H47" s="351"/>
    </row>
    <row r="48" spans="1:8" ht="7.5" customHeight="1" thickBot="1">
      <c r="A48" s="68"/>
      <c r="B48" s="68"/>
      <c r="C48" s="68"/>
      <c r="D48" s="68"/>
      <c r="E48" s="68"/>
      <c r="F48" s="68"/>
      <c r="G48" s="318"/>
      <c r="H48" s="68"/>
    </row>
    <row r="49" spans="1:8" ht="15" customHeight="1">
      <c r="A49" s="640" t="s">
        <v>118</v>
      </c>
      <c r="B49" s="641"/>
      <c r="C49" s="641"/>
      <c r="D49" s="641"/>
      <c r="E49" s="641"/>
      <c r="F49" s="641"/>
      <c r="G49" s="641"/>
      <c r="H49" s="642"/>
    </row>
    <row r="50" spans="1:8" ht="12" customHeight="1">
      <c r="A50" s="643" t="s">
        <v>119</v>
      </c>
      <c r="B50" s="644"/>
      <c r="C50" s="644"/>
      <c r="D50" s="644"/>
      <c r="E50" s="644"/>
      <c r="F50" s="644"/>
      <c r="G50" s="644"/>
      <c r="H50" s="645"/>
    </row>
    <row r="51" spans="1:8" ht="10.5" customHeight="1">
      <c r="A51" s="646" t="s">
        <v>111</v>
      </c>
      <c r="B51" s="647"/>
      <c r="C51" s="647"/>
      <c r="D51" s="647"/>
      <c r="E51" s="647"/>
      <c r="F51" s="647"/>
      <c r="G51" s="647"/>
      <c r="H51" s="648"/>
    </row>
    <row r="52" spans="1:8" ht="15" customHeight="1">
      <c r="A52" s="465"/>
      <c r="B52" s="630" t="s">
        <v>120</v>
      </c>
      <c r="C52" s="630"/>
      <c r="D52" s="630"/>
      <c r="E52" s="201" t="s">
        <v>121</v>
      </c>
      <c r="F52" s="201" t="s">
        <v>116</v>
      </c>
      <c r="G52" s="632" t="s">
        <v>122</v>
      </c>
      <c r="H52" s="633"/>
    </row>
    <row r="53" spans="1:8" s="93" customFormat="1" ht="13.5" customHeight="1">
      <c r="A53" s="357" t="s">
        <v>1</v>
      </c>
      <c r="B53" s="666"/>
      <c r="C53" s="666"/>
      <c r="D53" s="666"/>
      <c r="E53" s="374"/>
      <c r="F53" s="377"/>
      <c r="G53" s="662"/>
      <c r="H53" s="663"/>
    </row>
    <row r="54" spans="1:8" s="93" customFormat="1" ht="13.5" customHeight="1">
      <c r="A54" s="357" t="s">
        <v>2</v>
      </c>
      <c r="B54" s="660"/>
      <c r="C54" s="660"/>
      <c r="D54" s="660"/>
      <c r="E54" s="375"/>
      <c r="F54" s="378"/>
      <c r="G54" s="664"/>
      <c r="H54" s="626"/>
    </row>
    <row r="55" spans="1:8" s="93" customFormat="1" ht="13.5" customHeight="1">
      <c r="A55" s="357" t="s">
        <v>3</v>
      </c>
      <c r="B55" s="660"/>
      <c r="C55" s="660"/>
      <c r="D55" s="660"/>
      <c r="E55" s="375"/>
      <c r="F55" s="379"/>
      <c r="G55" s="625"/>
      <c r="H55" s="626"/>
    </row>
    <row r="56" spans="1:8" s="93" customFormat="1" ht="13.5" customHeight="1">
      <c r="A56" s="357" t="s">
        <v>4</v>
      </c>
      <c r="B56" s="660"/>
      <c r="C56" s="660"/>
      <c r="D56" s="660"/>
      <c r="E56" s="376"/>
      <c r="F56" s="378"/>
      <c r="G56" s="625"/>
      <c r="H56" s="626"/>
    </row>
    <row r="57" spans="1:8" s="93" customFormat="1" ht="13.5" customHeight="1">
      <c r="A57" s="357" t="s">
        <v>5</v>
      </c>
      <c r="B57" s="660"/>
      <c r="C57" s="660"/>
      <c r="D57" s="660"/>
      <c r="E57" s="376"/>
      <c r="F57" s="380"/>
      <c r="G57" s="625"/>
      <c r="H57" s="626"/>
    </row>
    <row r="58" spans="1:8" s="93" customFormat="1" ht="13.5" customHeight="1">
      <c r="A58" s="357" t="s">
        <v>6</v>
      </c>
      <c r="B58" s="660"/>
      <c r="C58" s="660"/>
      <c r="D58" s="660"/>
      <c r="E58" s="376"/>
      <c r="F58" s="379"/>
      <c r="G58" s="625"/>
      <c r="H58" s="626"/>
    </row>
    <row r="59" spans="1:8" ht="6" customHeight="1">
      <c r="A59" s="340"/>
      <c r="B59" s="266"/>
      <c r="C59" s="266"/>
      <c r="D59" s="266"/>
      <c r="E59" s="266"/>
      <c r="F59" s="266"/>
      <c r="G59" s="338"/>
      <c r="H59" s="352"/>
    </row>
    <row r="60" spans="1:8" ht="15.75" customHeight="1" thickBot="1">
      <c r="A60" s="340"/>
      <c r="B60" s="266"/>
      <c r="C60" s="266"/>
      <c r="D60" s="266"/>
      <c r="E60" s="385">
        <f>SUM(E53:E58)</f>
        <v>0</v>
      </c>
      <c r="F60" s="266"/>
      <c r="G60" s="338"/>
      <c r="H60" s="386"/>
    </row>
    <row r="61" spans="1:8" ht="6" customHeight="1" thickBot="1" thickTop="1">
      <c r="A61" s="387"/>
      <c r="B61" s="388"/>
      <c r="C61" s="388"/>
      <c r="D61" s="388"/>
      <c r="E61" s="388"/>
      <c r="F61" s="388"/>
      <c r="G61" s="389"/>
      <c r="H61" s="390"/>
    </row>
  </sheetData>
  <sheetProtection password="84C7" sheet="1" objects="1" scenarios="1" selectLockedCells="1"/>
  <mergeCells count="47">
    <mergeCell ref="B43:D43"/>
    <mergeCell ref="B44:D44"/>
    <mergeCell ref="B39:D39"/>
    <mergeCell ref="B53:D53"/>
    <mergeCell ref="B57:D57"/>
    <mergeCell ref="B54:D54"/>
    <mergeCell ref="B55:D55"/>
    <mergeCell ref="B58:D58"/>
    <mergeCell ref="B56:D56"/>
    <mergeCell ref="B42:D42"/>
    <mergeCell ref="A35:H35"/>
    <mergeCell ref="A36:H36"/>
    <mergeCell ref="A26:H26"/>
    <mergeCell ref="B40:D40"/>
    <mergeCell ref="B41:D41"/>
    <mergeCell ref="G53:H53"/>
    <mergeCell ref="G54:H54"/>
    <mergeCell ref="G23:H23"/>
    <mergeCell ref="D31:E31"/>
    <mergeCell ref="G21:H21"/>
    <mergeCell ref="A2:H2"/>
    <mergeCell ref="A1:H1"/>
    <mergeCell ref="A3:H3"/>
    <mergeCell ref="G8:H8"/>
    <mergeCell ref="G7:H7"/>
    <mergeCell ref="G16:H16"/>
    <mergeCell ref="G17:H17"/>
    <mergeCell ref="G18:H18"/>
    <mergeCell ref="G20:H20"/>
    <mergeCell ref="G55:H55"/>
    <mergeCell ref="G5:H5"/>
    <mergeCell ref="G6:H6"/>
    <mergeCell ref="A49:H49"/>
    <mergeCell ref="A50:H50"/>
    <mergeCell ref="A51:H51"/>
    <mergeCell ref="G13:H13"/>
    <mergeCell ref="G11:H11"/>
    <mergeCell ref="G10:H10"/>
    <mergeCell ref="G9:H9"/>
    <mergeCell ref="G56:H56"/>
    <mergeCell ref="G57:H57"/>
    <mergeCell ref="G58:H58"/>
    <mergeCell ref="D4:H4"/>
    <mergeCell ref="B37:D38"/>
    <mergeCell ref="B52:D52"/>
    <mergeCell ref="D32:E32"/>
    <mergeCell ref="G52:H52"/>
  </mergeCells>
  <printOptions horizontalCentered="1" verticalCentered="1"/>
  <pageMargins left="0.4724409448818898" right="0.2755905511811024" top="0.2755905511811024" bottom="0.31496062992125984" header="0.31496062992125984" footer="0.31496062992125984"/>
  <pageSetup horizontalDpi="600" verticalDpi="600" orientation="portrait" scale="99" r:id="rId1"/>
  <headerFooter alignWithMargins="0">
    <oddFooter>&amp;C
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67"/>
  <sheetViews>
    <sheetView workbookViewId="0" topLeftCell="A1">
      <selection activeCell="F11" sqref="F11"/>
    </sheetView>
  </sheetViews>
  <sheetFormatPr defaultColWidth="9.140625" defaultRowHeight="12.75"/>
  <cols>
    <col min="1" max="1" width="5.7109375" style="15" customWidth="1"/>
    <col min="2" max="2" width="0.85546875" style="6" customWidth="1"/>
    <col min="3" max="3" width="1.7109375" style="6" customWidth="1"/>
    <col min="4" max="4" width="40.00390625" style="6" customWidth="1"/>
    <col min="5" max="5" width="8.7109375" style="6" customWidth="1"/>
    <col min="6" max="6" width="14.7109375" style="16" customWidth="1"/>
    <col min="7" max="7" width="16.7109375" style="16" customWidth="1"/>
    <col min="8" max="8" width="1.28515625" style="6" customWidth="1"/>
    <col min="9" max="16384" width="9.140625" style="6" customWidth="1"/>
  </cols>
  <sheetData>
    <row r="1" spans="1:8" ht="18" customHeight="1">
      <c r="A1" s="670" t="str">
        <f>'1-Front Page'!A3:L3</f>
        <v>THE  FABRIQUE  OF  THE  PARISH  OF</v>
      </c>
      <c r="B1" s="671"/>
      <c r="C1" s="671"/>
      <c r="D1" s="671"/>
      <c r="E1" s="671"/>
      <c r="F1" s="671"/>
      <c r="G1" s="671"/>
      <c r="H1" s="672"/>
    </row>
    <row r="2" spans="1:8" ht="18" customHeight="1">
      <c r="A2" s="673">
        <f>'1-Front Page'!A4:L4</f>
        <v>0</v>
      </c>
      <c r="B2" s="674"/>
      <c r="C2" s="674"/>
      <c r="D2" s="674"/>
      <c r="E2" s="674"/>
      <c r="F2" s="674"/>
      <c r="G2" s="674"/>
      <c r="H2" s="675"/>
    </row>
    <row r="3" spans="1:8" ht="9" customHeight="1">
      <c r="A3" s="677"/>
      <c r="B3" s="678"/>
      <c r="C3" s="678"/>
      <c r="D3" s="678"/>
      <c r="E3" s="678"/>
      <c r="F3" s="678"/>
      <c r="G3" s="678"/>
      <c r="H3" s="679"/>
    </row>
    <row r="4" spans="1:8" ht="15.75">
      <c r="A4" s="680" t="s">
        <v>123</v>
      </c>
      <c r="B4" s="681"/>
      <c r="C4" s="681"/>
      <c r="D4" s="681"/>
      <c r="E4" s="407">
        <f>'1-Front Page'!I7</f>
        <v>2017</v>
      </c>
      <c r="F4" s="77"/>
      <c r="G4" s="77"/>
      <c r="H4" s="78"/>
    </row>
    <row r="5" spans="1:8" ht="6" customHeight="1" thickBot="1">
      <c r="A5" s="682"/>
      <c r="B5" s="683"/>
      <c r="C5" s="683"/>
      <c r="D5" s="683"/>
      <c r="E5" s="683"/>
      <c r="F5" s="683"/>
      <c r="G5" s="683"/>
      <c r="H5" s="684"/>
    </row>
    <row r="6" spans="1:8" ht="7.5" customHeight="1" thickTop="1">
      <c r="A6" s="47"/>
      <c r="B6" s="7"/>
      <c r="C6" s="7"/>
      <c r="D6" s="7"/>
      <c r="E6" s="7"/>
      <c r="F6" s="9"/>
      <c r="G6" s="9"/>
      <c r="H6" s="685"/>
    </row>
    <row r="7" spans="1:8" ht="15.75">
      <c r="A7" s="47"/>
      <c r="B7" s="7"/>
      <c r="C7" s="7"/>
      <c r="D7" s="83" t="s">
        <v>124</v>
      </c>
      <c r="E7" s="320"/>
      <c r="F7" s="9"/>
      <c r="G7" s="9"/>
      <c r="H7" s="686"/>
    </row>
    <row r="8" spans="1:8" ht="6" customHeight="1">
      <c r="A8" s="47"/>
      <c r="B8" s="7"/>
      <c r="C8" s="7"/>
      <c r="D8" s="7"/>
      <c r="E8" s="7"/>
      <c r="F8" s="9"/>
      <c r="G8" s="9"/>
      <c r="H8" s="686"/>
    </row>
    <row r="9" spans="1:8" ht="12.75">
      <c r="A9" s="47"/>
      <c r="B9" s="7"/>
      <c r="C9" s="39" t="s">
        <v>125</v>
      </c>
      <c r="D9" s="4"/>
      <c r="E9" s="4"/>
      <c r="F9" s="9"/>
      <c r="G9" s="9"/>
      <c r="H9" s="686"/>
    </row>
    <row r="10" spans="1:8" ht="3" customHeight="1" thickBot="1">
      <c r="A10" s="47"/>
      <c r="B10" s="7"/>
      <c r="C10" s="7" t="s">
        <v>11</v>
      </c>
      <c r="D10" s="7"/>
      <c r="E10" s="7"/>
      <c r="F10" s="9"/>
      <c r="G10" s="9"/>
      <c r="H10" s="686"/>
    </row>
    <row r="11" spans="1:8" ht="12.75" customHeight="1" thickTop="1">
      <c r="A11" s="79">
        <v>101</v>
      </c>
      <c r="B11" s="7"/>
      <c r="C11" s="7"/>
      <c r="D11" s="80" t="s">
        <v>126</v>
      </c>
      <c r="E11" s="7"/>
      <c r="F11" s="275"/>
      <c r="G11" s="9"/>
      <c r="H11" s="686"/>
    </row>
    <row r="12" spans="1:8" ht="12.75" customHeight="1">
      <c r="A12" s="233">
        <v>102</v>
      </c>
      <c r="B12" s="7"/>
      <c r="C12" s="7"/>
      <c r="D12" s="274" t="s">
        <v>127</v>
      </c>
      <c r="E12" s="7"/>
      <c r="F12" s="276"/>
      <c r="G12" s="9"/>
      <c r="H12" s="686"/>
    </row>
    <row r="13" spans="1:8" ht="12.75" customHeight="1" thickBot="1">
      <c r="A13" s="79">
        <v>103</v>
      </c>
      <c r="B13" s="7"/>
      <c r="C13" s="7"/>
      <c r="D13" s="80" t="s">
        <v>128</v>
      </c>
      <c r="E13" s="7"/>
      <c r="F13" s="277"/>
      <c r="G13" s="242" t="s">
        <v>130</v>
      </c>
      <c r="H13" s="686"/>
    </row>
    <row r="14" spans="1:8" ht="12.75" customHeight="1" thickBot="1" thickTop="1">
      <c r="A14" s="79">
        <v>104</v>
      </c>
      <c r="B14" s="7"/>
      <c r="C14" s="7"/>
      <c r="D14" s="80" t="s">
        <v>129</v>
      </c>
      <c r="E14" s="7"/>
      <c r="F14" s="278"/>
      <c r="G14" s="284">
        <f>SUM(F11:F14)</f>
        <v>0</v>
      </c>
      <c r="H14" s="686"/>
    </row>
    <row r="15" spans="1:8" ht="12.75" customHeight="1" thickTop="1">
      <c r="A15" s="79">
        <v>105</v>
      </c>
      <c r="B15" s="7"/>
      <c r="C15" s="7"/>
      <c r="D15" s="80" t="s">
        <v>131</v>
      </c>
      <c r="E15" s="7"/>
      <c r="F15" s="279"/>
      <c r="G15" s="9"/>
      <c r="H15" s="686"/>
    </row>
    <row r="16" spans="1:8" ht="12.75" customHeight="1">
      <c r="A16" s="79">
        <v>106</v>
      </c>
      <c r="B16" s="7"/>
      <c r="C16" s="7"/>
      <c r="D16" s="80" t="s">
        <v>132</v>
      </c>
      <c r="E16" s="7"/>
      <c r="F16" s="280"/>
      <c r="G16" s="44"/>
      <c r="H16" s="686"/>
    </row>
    <row r="17" spans="1:8" ht="12.75" customHeight="1">
      <c r="A17" s="79">
        <v>107</v>
      </c>
      <c r="B17" s="7"/>
      <c r="C17" s="7"/>
      <c r="D17" s="80" t="s">
        <v>133</v>
      </c>
      <c r="E17" s="7"/>
      <c r="F17" s="280"/>
      <c r="G17" s="161"/>
      <c r="H17" s="686"/>
    </row>
    <row r="18" spans="1:8" ht="12.75" customHeight="1">
      <c r="A18" s="79">
        <v>108</v>
      </c>
      <c r="B18" s="7"/>
      <c r="C18" s="7"/>
      <c r="D18" s="274" t="s">
        <v>134</v>
      </c>
      <c r="E18" s="7"/>
      <c r="F18" s="281"/>
      <c r="G18" s="405">
        <f>SUM(F11:F18)</f>
        <v>0</v>
      </c>
      <c r="H18" s="686"/>
    </row>
    <row r="19" spans="1:8" ht="6" customHeight="1">
      <c r="A19" s="47"/>
      <c r="B19" s="7"/>
      <c r="C19" s="7"/>
      <c r="D19" s="7"/>
      <c r="E19" s="7"/>
      <c r="F19" s="9"/>
      <c r="G19" s="406"/>
      <c r="H19" s="686"/>
    </row>
    <row r="20" spans="1:8" ht="12.75">
      <c r="A20" s="47"/>
      <c r="B20" s="7"/>
      <c r="C20" s="39" t="s">
        <v>135</v>
      </c>
      <c r="D20" s="4"/>
      <c r="E20" s="4"/>
      <c r="F20" s="9"/>
      <c r="G20" s="9"/>
      <c r="H20" s="686"/>
    </row>
    <row r="21" spans="1:8" ht="3" customHeight="1">
      <c r="A21" s="47"/>
      <c r="B21" s="7"/>
      <c r="C21" s="7"/>
      <c r="D21" s="7"/>
      <c r="E21" s="7"/>
      <c r="F21" s="9"/>
      <c r="G21" s="9"/>
      <c r="H21" s="686"/>
    </row>
    <row r="22" spans="1:8" ht="12.75" customHeight="1">
      <c r="A22" s="79">
        <v>151</v>
      </c>
      <c r="B22" s="7"/>
      <c r="C22" s="7"/>
      <c r="D22" s="80" t="s">
        <v>136</v>
      </c>
      <c r="E22" s="7"/>
      <c r="F22" s="282"/>
      <c r="G22" s="667" t="s">
        <v>164</v>
      </c>
      <c r="H22" s="686"/>
    </row>
    <row r="23" spans="1:8" ht="12.75" customHeight="1">
      <c r="A23" s="79">
        <v>152</v>
      </c>
      <c r="B23" s="7"/>
      <c r="C23" s="7"/>
      <c r="D23" s="80" t="s">
        <v>137</v>
      </c>
      <c r="E23" s="7"/>
      <c r="F23" s="283"/>
      <c r="G23" s="667"/>
      <c r="H23" s="686"/>
    </row>
    <row r="24" spans="1:8" ht="12.75" customHeight="1">
      <c r="A24" s="79">
        <v>153</v>
      </c>
      <c r="B24" s="7"/>
      <c r="C24" s="7"/>
      <c r="D24" s="80" t="s">
        <v>138</v>
      </c>
      <c r="E24" s="7"/>
      <c r="F24" s="283"/>
      <c r="G24" s="324">
        <f>'3-Infos'!F46</f>
        <v>0</v>
      </c>
      <c r="H24" s="686"/>
    </row>
    <row r="25" spans="1:8" ht="12.75" customHeight="1">
      <c r="A25" s="79">
        <v>154</v>
      </c>
      <c r="B25" s="7"/>
      <c r="C25" s="7"/>
      <c r="D25" s="80" t="s">
        <v>139</v>
      </c>
      <c r="E25" s="7"/>
      <c r="F25" s="281"/>
      <c r="G25" s="404">
        <f>SUM(F22:F25)</f>
        <v>0</v>
      </c>
      <c r="H25" s="686"/>
    </row>
    <row r="26" spans="1:8" ht="6" customHeight="1">
      <c r="A26" s="47"/>
      <c r="B26" s="7"/>
      <c r="C26" s="7"/>
      <c r="D26" s="7"/>
      <c r="E26" s="7"/>
      <c r="F26" s="10"/>
      <c r="G26" s="9"/>
      <c r="H26" s="686"/>
    </row>
    <row r="27" spans="1:8" ht="12.75">
      <c r="A27" s="47"/>
      <c r="B27" s="7"/>
      <c r="C27" s="39" t="s">
        <v>140</v>
      </c>
      <c r="D27" s="7"/>
      <c r="E27" s="7"/>
      <c r="F27" s="9"/>
      <c r="G27" s="9"/>
      <c r="H27" s="686"/>
    </row>
    <row r="28" spans="1:8" ht="3" customHeight="1">
      <c r="A28" s="47"/>
      <c r="B28" s="7"/>
      <c r="C28" s="7"/>
      <c r="D28" s="7"/>
      <c r="E28" s="7"/>
      <c r="F28" s="9"/>
      <c r="G28" s="9"/>
      <c r="H28" s="686"/>
    </row>
    <row r="29" spans="1:8" ht="12.75" customHeight="1">
      <c r="A29" s="79">
        <v>171</v>
      </c>
      <c r="B29" s="7"/>
      <c r="C29" s="7"/>
      <c r="D29" s="80" t="s">
        <v>141</v>
      </c>
      <c r="E29" s="7"/>
      <c r="F29" s="282"/>
      <c r="G29" s="9"/>
      <c r="H29" s="686"/>
    </row>
    <row r="30" spans="1:8" ht="12.75" customHeight="1">
      <c r="A30" s="79">
        <v>172</v>
      </c>
      <c r="B30" s="7"/>
      <c r="C30" s="7"/>
      <c r="D30" s="80" t="s">
        <v>143</v>
      </c>
      <c r="E30" s="7"/>
      <c r="F30" s="283"/>
      <c r="G30" s="9"/>
      <c r="H30" s="686"/>
    </row>
    <row r="31" spans="1:8" ht="12.75" customHeight="1">
      <c r="A31" s="79">
        <v>173</v>
      </c>
      <c r="B31" s="7"/>
      <c r="C31" s="7"/>
      <c r="D31" s="80" t="s">
        <v>142</v>
      </c>
      <c r="E31" s="7"/>
      <c r="F31" s="283"/>
      <c r="G31" s="9"/>
      <c r="H31" s="686"/>
    </row>
    <row r="32" spans="1:8" ht="12.75" customHeight="1">
      <c r="A32" s="79">
        <v>174</v>
      </c>
      <c r="B32" s="7"/>
      <c r="C32" s="7"/>
      <c r="D32" s="80" t="s">
        <v>144</v>
      </c>
      <c r="E32" s="7"/>
      <c r="F32" s="283"/>
      <c r="G32" s="9"/>
      <c r="H32" s="686"/>
    </row>
    <row r="33" spans="1:8" ht="12.75" customHeight="1">
      <c r="A33" s="79">
        <v>175</v>
      </c>
      <c r="B33" s="7"/>
      <c r="C33" s="7"/>
      <c r="D33" s="80" t="s">
        <v>145</v>
      </c>
      <c r="E33" s="7"/>
      <c r="F33" s="283"/>
      <c r="G33" s="9"/>
      <c r="H33" s="686"/>
    </row>
    <row r="34" spans="1:8" ht="12.75" customHeight="1">
      <c r="A34" s="79">
        <v>176</v>
      </c>
      <c r="B34" s="7"/>
      <c r="C34" s="7"/>
      <c r="D34" s="80" t="s">
        <v>146</v>
      </c>
      <c r="E34" s="7"/>
      <c r="F34" s="283"/>
      <c r="G34" s="9"/>
      <c r="H34" s="686"/>
    </row>
    <row r="35" spans="1:8" ht="12.75" customHeight="1">
      <c r="A35" s="79">
        <v>177</v>
      </c>
      <c r="B35" s="7"/>
      <c r="C35" s="7"/>
      <c r="D35" s="80" t="s">
        <v>147</v>
      </c>
      <c r="E35" s="7"/>
      <c r="F35" s="283"/>
      <c r="G35" s="9"/>
      <c r="H35" s="686"/>
    </row>
    <row r="36" spans="1:8" ht="12.75" customHeight="1">
      <c r="A36" s="79">
        <v>179</v>
      </c>
      <c r="B36" s="7"/>
      <c r="C36" s="7"/>
      <c r="D36" s="80" t="s">
        <v>104</v>
      </c>
      <c r="E36" s="7"/>
      <c r="F36" s="283"/>
      <c r="G36" s="9"/>
      <c r="H36" s="686"/>
    </row>
    <row r="37" spans="1:8" ht="12.75" customHeight="1">
      <c r="A37" s="79">
        <v>189</v>
      </c>
      <c r="B37" s="7"/>
      <c r="C37" s="7"/>
      <c r="D37" s="81" t="s">
        <v>148</v>
      </c>
      <c r="E37" s="11"/>
      <c r="F37" s="281"/>
      <c r="G37" s="248">
        <f>SUM(F29:F37)</f>
        <v>0</v>
      </c>
      <c r="H37" s="686"/>
    </row>
    <row r="38" spans="1:8" ht="6" customHeight="1">
      <c r="A38" s="47"/>
      <c r="B38" s="7"/>
      <c r="C38" s="7"/>
      <c r="D38" s="7"/>
      <c r="E38" s="7"/>
      <c r="F38" s="9"/>
      <c r="G38" s="9"/>
      <c r="H38" s="686"/>
    </row>
    <row r="39" spans="1:8" ht="19.5" customHeight="1">
      <c r="A39" s="47"/>
      <c r="B39" s="7"/>
      <c r="C39" s="4" t="s">
        <v>149</v>
      </c>
      <c r="D39" s="4"/>
      <c r="E39" s="4"/>
      <c r="F39" s="668">
        <f>G18+G25+G37</f>
        <v>0</v>
      </c>
      <c r="G39" s="669"/>
      <c r="H39" s="686"/>
    </row>
    <row r="40" spans="1:8" ht="6" customHeight="1">
      <c r="A40" s="47"/>
      <c r="B40" s="7"/>
      <c r="C40" s="7"/>
      <c r="D40" s="7"/>
      <c r="E40" s="7"/>
      <c r="F40" s="9"/>
      <c r="G40" s="45"/>
      <c r="H40" s="686"/>
    </row>
    <row r="41" spans="1:8" ht="15.75">
      <c r="A41" s="47"/>
      <c r="B41" s="7"/>
      <c r="C41" s="7"/>
      <c r="D41" s="83" t="s">
        <v>150</v>
      </c>
      <c r="E41" s="320"/>
      <c r="F41" s="9"/>
      <c r="G41" s="9"/>
      <c r="H41" s="686"/>
    </row>
    <row r="42" spans="1:8" ht="6" customHeight="1">
      <c r="A42" s="47"/>
      <c r="B42" s="7"/>
      <c r="C42" s="7"/>
      <c r="D42" s="7"/>
      <c r="E42" s="7"/>
      <c r="F42" s="9"/>
      <c r="G42" s="9"/>
      <c r="H42" s="686"/>
    </row>
    <row r="43" spans="1:8" ht="12.75">
      <c r="A43" s="47"/>
      <c r="B43" s="7"/>
      <c r="C43" s="39" t="s">
        <v>151</v>
      </c>
      <c r="D43" s="7"/>
      <c r="E43" s="7"/>
      <c r="F43" s="9"/>
      <c r="G43" s="9"/>
      <c r="H43" s="686"/>
    </row>
    <row r="44" spans="1:8" ht="3" customHeight="1">
      <c r="A44" s="47"/>
      <c r="B44" s="7"/>
      <c r="C44" s="7"/>
      <c r="D44" s="7"/>
      <c r="E44" s="7"/>
      <c r="F44" s="9"/>
      <c r="G44" s="9"/>
      <c r="H44" s="686"/>
    </row>
    <row r="45" spans="1:8" ht="12.75" customHeight="1">
      <c r="A45" s="79">
        <v>201</v>
      </c>
      <c r="B45" s="7"/>
      <c r="C45" s="7"/>
      <c r="D45" s="80" t="s">
        <v>284</v>
      </c>
      <c r="E45" s="7"/>
      <c r="F45" s="282"/>
      <c r="G45" s="667" t="s">
        <v>165</v>
      </c>
      <c r="H45" s="686"/>
    </row>
    <row r="46" spans="1:8" ht="12.75" customHeight="1">
      <c r="A46" s="79">
        <v>202</v>
      </c>
      <c r="B46" s="7"/>
      <c r="C46" s="7"/>
      <c r="D46" s="80" t="s">
        <v>152</v>
      </c>
      <c r="E46" s="7"/>
      <c r="F46" s="283"/>
      <c r="G46" s="667"/>
      <c r="H46" s="686"/>
    </row>
    <row r="47" spans="1:8" ht="12.75" customHeight="1">
      <c r="A47" s="79">
        <v>205</v>
      </c>
      <c r="B47" s="7"/>
      <c r="C47" s="7"/>
      <c r="D47" s="80" t="s">
        <v>153</v>
      </c>
      <c r="E47" s="7"/>
      <c r="F47" s="283"/>
      <c r="G47" s="324">
        <f>'3-Infos'!E60</f>
        <v>0</v>
      </c>
      <c r="H47" s="686"/>
    </row>
    <row r="48" spans="1:8" ht="12.75" customHeight="1">
      <c r="A48" s="79">
        <v>206</v>
      </c>
      <c r="B48" s="7"/>
      <c r="C48" s="7"/>
      <c r="D48" s="80" t="s">
        <v>154</v>
      </c>
      <c r="E48" s="7"/>
      <c r="F48" s="283"/>
      <c r="G48" s="9"/>
      <c r="H48" s="686"/>
    </row>
    <row r="49" spans="1:8" ht="12.75" customHeight="1">
      <c r="A49" s="79">
        <v>207</v>
      </c>
      <c r="B49" s="7"/>
      <c r="C49" s="7"/>
      <c r="D49" s="80" t="s">
        <v>155</v>
      </c>
      <c r="E49" s="7"/>
      <c r="F49" s="283"/>
      <c r="G49" s="9"/>
      <c r="H49" s="686"/>
    </row>
    <row r="50" spans="1:8" ht="12.75" customHeight="1">
      <c r="A50" s="79">
        <v>208</v>
      </c>
      <c r="B50" s="7"/>
      <c r="C50" s="7"/>
      <c r="D50" s="325" t="s">
        <v>321</v>
      </c>
      <c r="E50" s="7"/>
      <c r="F50" s="281"/>
      <c r="G50" s="405">
        <f>SUM(F45:F50)</f>
        <v>0</v>
      </c>
      <c r="H50" s="686"/>
    </row>
    <row r="51" spans="1:8" ht="6" customHeight="1">
      <c r="A51" s="47"/>
      <c r="B51" s="7"/>
      <c r="C51" s="7"/>
      <c r="D51" s="7"/>
      <c r="E51" s="7"/>
      <c r="F51" s="12"/>
      <c r="G51" s="408"/>
      <c r="H51" s="686"/>
    </row>
    <row r="52" spans="1:8" ht="12.75">
      <c r="A52" s="47"/>
      <c r="B52" s="7"/>
      <c r="C52" s="39" t="s">
        <v>156</v>
      </c>
      <c r="D52" s="4"/>
      <c r="E52" s="4"/>
      <c r="F52" s="9"/>
      <c r="G52" s="9"/>
      <c r="H52" s="686"/>
    </row>
    <row r="53" spans="1:8" ht="3" customHeight="1">
      <c r="A53" s="47"/>
      <c r="B53" s="7"/>
      <c r="C53" s="7"/>
      <c r="D53" s="7"/>
      <c r="E53" s="7"/>
      <c r="F53" s="9"/>
      <c r="G53" s="9"/>
      <c r="H53" s="686"/>
    </row>
    <row r="54" spans="1:8" ht="12.75" customHeight="1">
      <c r="A54" s="79">
        <v>211</v>
      </c>
      <c r="B54" s="7"/>
      <c r="C54" s="7"/>
      <c r="D54" s="80" t="s">
        <v>157</v>
      </c>
      <c r="E54" s="7"/>
      <c r="F54" s="282"/>
      <c r="G54" s="9"/>
      <c r="H54" s="686"/>
    </row>
    <row r="55" spans="1:8" ht="12.75" customHeight="1">
      <c r="A55" s="79">
        <v>212</v>
      </c>
      <c r="B55" s="7"/>
      <c r="C55" s="7"/>
      <c r="D55" s="80" t="s">
        <v>158</v>
      </c>
      <c r="E55" s="7"/>
      <c r="F55" s="283"/>
      <c r="G55" s="9"/>
      <c r="H55" s="686"/>
    </row>
    <row r="56" spans="1:8" ht="12.75" customHeight="1">
      <c r="A56" s="79">
        <v>213</v>
      </c>
      <c r="B56" s="7"/>
      <c r="C56" s="7"/>
      <c r="D56" s="80" t="s">
        <v>159</v>
      </c>
      <c r="E56" s="7"/>
      <c r="F56" s="281"/>
      <c r="G56" s="409">
        <f>SUM(F54:F56)</f>
        <v>0</v>
      </c>
      <c r="H56" s="686"/>
    </row>
    <row r="57" spans="1:8" ht="6" customHeight="1">
      <c r="A57" s="47"/>
      <c r="B57" s="7"/>
      <c r="C57" s="7"/>
      <c r="D57" s="7"/>
      <c r="E57" s="7"/>
      <c r="F57" s="9"/>
      <c r="G57" s="9"/>
      <c r="H57" s="686"/>
    </row>
    <row r="58" spans="1:8" ht="15.75">
      <c r="A58" s="47"/>
      <c r="B58" s="7"/>
      <c r="C58" s="7"/>
      <c r="D58" s="83" t="s">
        <v>160</v>
      </c>
      <c r="E58" s="320"/>
      <c r="F58" s="9"/>
      <c r="G58" s="9"/>
      <c r="H58" s="686"/>
    </row>
    <row r="59" spans="1:8" ht="6" customHeight="1">
      <c r="A59" s="47"/>
      <c r="B59" s="7"/>
      <c r="C59" s="7"/>
      <c r="D59" s="7"/>
      <c r="E59" s="7"/>
      <c r="F59" s="9"/>
      <c r="G59" s="9"/>
      <c r="H59" s="686"/>
    </row>
    <row r="60" spans="1:8" ht="12.75" customHeight="1">
      <c r="A60" s="79">
        <v>290</v>
      </c>
      <c r="B60" s="7"/>
      <c r="C60" s="80" t="s">
        <v>162</v>
      </c>
      <c r="D60" s="80"/>
      <c r="E60" s="7"/>
      <c r="F60" s="282"/>
      <c r="G60" s="9"/>
      <c r="H60" s="686"/>
    </row>
    <row r="61" spans="1:8" ht="12.75" customHeight="1">
      <c r="A61" s="79">
        <v>299</v>
      </c>
      <c r="B61" s="7"/>
      <c r="C61" s="80" t="s">
        <v>285</v>
      </c>
      <c r="D61" s="7"/>
      <c r="E61" s="7"/>
      <c r="F61" s="291">
        <f>'5-REVENUES'!H48-'6-EXPENSES'!G62</f>
        <v>0</v>
      </c>
      <c r="G61" s="9"/>
      <c r="H61" s="686"/>
    </row>
    <row r="62" spans="1:8" ht="12.75" customHeight="1">
      <c r="A62" s="47"/>
      <c r="B62" s="7"/>
      <c r="C62" s="676"/>
      <c r="D62" s="676"/>
      <c r="E62" s="676"/>
      <c r="F62" s="326"/>
      <c r="G62" s="9"/>
      <c r="H62" s="686"/>
    </row>
    <row r="63" spans="1:8" ht="15.75" customHeight="1">
      <c r="A63" s="47"/>
      <c r="B63" s="7"/>
      <c r="C63" s="82" t="s">
        <v>161</v>
      </c>
      <c r="D63" s="7"/>
      <c r="E63" s="247">
        <f>'1-Front Page'!I7</f>
        <v>2017</v>
      </c>
      <c r="F63" s="13"/>
      <c r="G63" s="249">
        <f>SUM(F60:F61)</f>
        <v>0</v>
      </c>
      <c r="H63" s="686"/>
    </row>
    <row r="64" spans="1:8" ht="6" customHeight="1">
      <c r="A64" s="47"/>
      <c r="B64" s="7"/>
      <c r="C64" s="7"/>
      <c r="D64" s="7"/>
      <c r="E64" s="7"/>
      <c r="F64" s="10"/>
      <c r="G64" s="46"/>
      <c r="H64" s="686"/>
    </row>
    <row r="65" spans="1:8" ht="6" customHeight="1">
      <c r="A65" s="47"/>
      <c r="B65" s="7"/>
      <c r="C65" s="7"/>
      <c r="D65" s="7"/>
      <c r="E65" s="7"/>
      <c r="F65" s="9"/>
      <c r="G65" s="45"/>
      <c r="H65" s="686"/>
    </row>
    <row r="66" spans="1:8" ht="19.5" customHeight="1">
      <c r="A66" s="47"/>
      <c r="B66" s="7"/>
      <c r="C66" s="4" t="s">
        <v>163</v>
      </c>
      <c r="D66" s="4"/>
      <c r="E66" s="4"/>
      <c r="F66" s="668">
        <f>G50+G56+G63</f>
        <v>0</v>
      </c>
      <c r="G66" s="668"/>
      <c r="H66" s="686"/>
    </row>
    <row r="67" spans="1:8" ht="7.5" customHeight="1" thickBot="1">
      <c r="A67" s="48"/>
      <c r="B67" s="49"/>
      <c r="C67" s="49"/>
      <c r="D67" s="49"/>
      <c r="E67" s="49"/>
      <c r="F67" s="50"/>
      <c r="G67" s="51"/>
      <c r="H67" s="687"/>
    </row>
  </sheetData>
  <sheetProtection password="84C7" sheet="1" selectLockedCells="1"/>
  <mergeCells count="11">
    <mergeCell ref="H6:H67"/>
    <mergeCell ref="G22:G23"/>
    <mergeCell ref="G45:G46"/>
    <mergeCell ref="F66:G66"/>
    <mergeCell ref="F39:G39"/>
    <mergeCell ref="A1:H1"/>
    <mergeCell ref="A2:H2"/>
    <mergeCell ref="C62:E62"/>
    <mergeCell ref="A3:H3"/>
    <mergeCell ref="A4:D4"/>
    <mergeCell ref="A5:H5"/>
  </mergeCells>
  <printOptions horizontalCentered="1" verticalCentered="1"/>
  <pageMargins left="0.5905511811023623" right="0.5905511811023623" top="0.4724409448818898" bottom="0.4724409448818898" header="0.31496062992125984" footer="0.2755905511811024"/>
  <pageSetup horizontalDpi="600" verticalDpi="600" orientation="portrait" scale="96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K4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7109375" style="36" customWidth="1"/>
    <col min="2" max="2" width="0.85546875" style="17" customWidth="1"/>
    <col min="3" max="3" width="1.7109375" style="17" customWidth="1"/>
    <col min="4" max="4" width="5.7109375" style="17" customWidth="1"/>
    <col min="5" max="5" width="40.7109375" style="17" customWidth="1"/>
    <col min="6" max="6" width="8.7109375" style="17" customWidth="1"/>
    <col min="7" max="7" width="6.140625" style="17" customWidth="1"/>
    <col min="8" max="8" width="13.7109375" style="37" customWidth="1"/>
    <col min="9" max="9" width="1.28515625" style="37" customWidth="1"/>
    <col min="10" max="10" width="13.7109375" style="17" customWidth="1"/>
    <col min="11" max="11" width="1.28515625" style="17" customWidth="1"/>
    <col min="12" max="16384" width="9.140625" style="17" customWidth="1"/>
  </cols>
  <sheetData>
    <row r="1" spans="1:11" ht="6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" customHeight="1">
      <c r="A2" s="695" t="str">
        <f>'1-Front Page'!A3:L3</f>
        <v>THE  FABRIQUE  OF  THE  PARISH  OF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1" ht="19.5" customHeight="1" thickBot="1">
      <c r="A3" s="688">
        <f>'1-Front Page'!A4:L4</f>
        <v>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</row>
    <row r="4" spans="1:11" ht="21" customHeight="1">
      <c r="A4" s="689" t="s">
        <v>289</v>
      </c>
      <c r="B4" s="690"/>
      <c r="C4" s="690"/>
      <c r="D4" s="690"/>
      <c r="E4" s="690"/>
      <c r="F4" s="690"/>
      <c r="G4" s="690"/>
      <c r="H4" s="690"/>
      <c r="I4" s="690"/>
      <c r="J4" s="690"/>
      <c r="K4" s="84"/>
    </row>
    <row r="5" spans="1:11" ht="18" customHeight="1" thickBot="1">
      <c r="A5" s="691" t="s">
        <v>166</v>
      </c>
      <c r="B5" s="692"/>
      <c r="C5" s="692"/>
      <c r="D5" s="692"/>
      <c r="E5" s="692"/>
      <c r="F5" s="466">
        <f>'1-Front Page'!I7</f>
        <v>2017</v>
      </c>
      <c r="G5" s="693"/>
      <c r="H5" s="693"/>
      <c r="I5" s="693"/>
      <c r="J5" s="693"/>
      <c r="K5" s="694"/>
    </row>
    <row r="6" spans="1:11" ht="9" customHeight="1" thickTop="1">
      <c r="A6" s="53"/>
      <c r="B6" s="52"/>
      <c r="C6" s="52"/>
      <c r="D6" s="52"/>
      <c r="E6" s="52"/>
      <c r="F6" s="52"/>
      <c r="G6" s="52"/>
      <c r="H6" s="52"/>
      <c r="I6" s="52"/>
      <c r="J6" s="52"/>
      <c r="K6" s="696"/>
    </row>
    <row r="7" spans="1:11" ht="15" customHeight="1">
      <c r="A7" s="54"/>
      <c r="B7" s="18"/>
      <c r="C7" s="22" t="s">
        <v>167</v>
      </c>
      <c r="D7" s="19"/>
      <c r="E7" s="20"/>
      <c r="F7" s="20"/>
      <c r="G7" s="20"/>
      <c r="H7" s="23"/>
      <c r="I7" s="24"/>
      <c r="J7" s="20"/>
      <c r="K7" s="697"/>
    </row>
    <row r="8" spans="1:11" ht="15" customHeight="1">
      <c r="A8" s="54">
        <v>401</v>
      </c>
      <c r="B8" s="25"/>
      <c r="C8" s="20"/>
      <c r="D8" s="20" t="s">
        <v>168</v>
      </c>
      <c r="E8" s="20"/>
      <c r="F8" s="20"/>
      <c r="G8" s="20"/>
      <c r="H8" s="286"/>
      <c r="I8" s="26"/>
      <c r="J8" s="20"/>
      <c r="K8" s="697"/>
    </row>
    <row r="9" spans="1:11" ht="15" customHeight="1">
      <c r="A9" s="54">
        <v>402</v>
      </c>
      <c r="B9" s="25"/>
      <c r="C9" s="20"/>
      <c r="D9" s="20" t="s">
        <v>169</v>
      </c>
      <c r="E9" s="20"/>
      <c r="F9" s="20"/>
      <c r="G9" s="20"/>
      <c r="H9" s="287"/>
      <c r="I9" s="26"/>
      <c r="J9" s="20"/>
      <c r="K9" s="697"/>
    </row>
    <row r="10" spans="1:11" ht="15" customHeight="1">
      <c r="A10" s="54">
        <v>403</v>
      </c>
      <c r="B10" s="25"/>
      <c r="C10" s="20"/>
      <c r="D10" s="20" t="s">
        <v>170</v>
      </c>
      <c r="E10" s="20"/>
      <c r="F10" s="20"/>
      <c r="G10" s="20"/>
      <c r="H10" s="287"/>
      <c r="I10" s="26"/>
      <c r="J10" s="20"/>
      <c r="K10" s="697"/>
    </row>
    <row r="11" spans="1:11" ht="15" customHeight="1">
      <c r="A11" s="54">
        <v>404</v>
      </c>
      <c r="B11" s="25"/>
      <c r="C11" s="20"/>
      <c r="D11" s="20" t="s">
        <v>171</v>
      </c>
      <c r="E11" s="20"/>
      <c r="F11" s="20"/>
      <c r="G11" s="20"/>
      <c r="H11" s="287"/>
      <c r="I11" s="26"/>
      <c r="J11" s="20"/>
      <c r="K11" s="697"/>
    </row>
    <row r="12" spans="1:11" ht="15" customHeight="1">
      <c r="A12" s="54">
        <v>406</v>
      </c>
      <c r="B12" s="25"/>
      <c r="C12" s="20"/>
      <c r="D12" s="20" t="s">
        <v>172</v>
      </c>
      <c r="E12" s="20"/>
      <c r="F12" s="20"/>
      <c r="G12" s="20"/>
      <c r="H12" s="287"/>
      <c r="I12" s="26"/>
      <c r="J12" s="20"/>
      <c r="K12" s="697"/>
    </row>
    <row r="13" spans="1:11" ht="15" customHeight="1">
      <c r="A13" s="54">
        <v>407</v>
      </c>
      <c r="B13" s="25"/>
      <c r="C13" s="20"/>
      <c r="D13" s="20" t="s">
        <v>173</v>
      </c>
      <c r="E13" s="20"/>
      <c r="F13" s="20"/>
      <c r="G13" s="20"/>
      <c r="H13" s="287"/>
      <c r="I13" s="26"/>
      <c r="J13" s="20"/>
      <c r="K13" s="697"/>
    </row>
    <row r="14" spans="1:11" ht="15" customHeight="1">
      <c r="A14" s="54">
        <v>408</v>
      </c>
      <c r="B14" s="25"/>
      <c r="C14" s="20"/>
      <c r="D14" s="20" t="s">
        <v>174</v>
      </c>
      <c r="E14" s="20"/>
      <c r="F14" s="20"/>
      <c r="G14" s="20"/>
      <c r="H14" s="287"/>
      <c r="I14" s="26"/>
      <c r="J14" s="20"/>
      <c r="K14" s="697"/>
    </row>
    <row r="15" spans="1:11" ht="15" customHeight="1">
      <c r="A15" s="54">
        <v>409</v>
      </c>
      <c r="B15" s="25"/>
      <c r="C15" s="20"/>
      <c r="D15" s="20" t="s">
        <v>175</v>
      </c>
      <c r="E15" s="20"/>
      <c r="F15" s="20"/>
      <c r="G15" s="20"/>
      <c r="H15" s="287"/>
      <c r="I15" s="26"/>
      <c r="J15" s="20"/>
      <c r="K15" s="697"/>
    </row>
    <row r="16" spans="1:11" ht="15" customHeight="1">
      <c r="A16" s="54"/>
      <c r="B16" s="25"/>
      <c r="C16" s="20"/>
      <c r="D16" s="20" t="s">
        <v>176</v>
      </c>
      <c r="E16" s="20"/>
      <c r="F16" s="20"/>
      <c r="G16" s="20"/>
      <c r="H16" s="27"/>
      <c r="I16" s="26"/>
      <c r="J16" s="20"/>
      <c r="K16" s="697"/>
    </row>
    <row r="17" spans="1:11" ht="15" customHeight="1">
      <c r="A17" s="54">
        <v>410</v>
      </c>
      <c r="B17" s="25"/>
      <c r="C17" s="20"/>
      <c r="D17" s="28" t="s">
        <v>12</v>
      </c>
      <c r="E17" s="20" t="s">
        <v>177</v>
      </c>
      <c r="F17" s="20"/>
      <c r="G17" s="20"/>
      <c r="H17" s="287"/>
      <c r="I17" s="26"/>
      <c r="J17" s="20"/>
      <c r="K17" s="697"/>
    </row>
    <row r="18" spans="1:11" ht="15" customHeight="1">
      <c r="A18" s="54">
        <v>411</v>
      </c>
      <c r="B18" s="25"/>
      <c r="C18" s="20"/>
      <c r="D18" s="28" t="s">
        <v>13</v>
      </c>
      <c r="E18" s="20" t="s">
        <v>178</v>
      </c>
      <c r="F18" s="20"/>
      <c r="G18" s="20"/>
      <c r="H18" s="287"/>
      <c r="I18" s="26"/>
      <c r="J18" s="20"/>
      <c r="K18" s="697"/>
    </row>
    <row r="19" spans="1:11" ht="15" customHeight="1">
      <c r="A19" s="54">
        <v>412</v>
      </c>
      <c r="B19" s="25"/>
      <c r="C19" s="20"/>
      <c r="D19" s="28" t="s">
        <v>14</v>
      </c>
      <c r="E19" s="20" t="s">
        <v>179</v>
      </c>
      <c r="F19" s="20"/>
      <c r="G19" s="20"/>
      <c r="H19" s="287"/>
      <c r="I19" s="26"/>
      <c r="J19" s="20"/>
      <c r="K19" s="697"/>
    </row>
    <row r="20" spans="1:11" ht="15" customHeight="1">
      <c r="A20" s="54">
        <v>413</v>
      </c>
      <c r="B20" s="25"/>
      <c r="C20" s="20"/>
      <c r="D20" s="28" t="s">
        <v>15</v>
      </c>
      <c r="E20" s="20" t="s">
        <v>180</v>
      </c>
      <c r="F20" s="20"/>
      <c r="G20" s="20"/>
      <c r="H20" s="287"/>
      <c r="I20" s="26"/>
      <c r="J20" s="20"/>
      <c r="K20" s="697"/>
    </row>
    <row r="21" spans="1:11" ht="15" customHeight="1">
      <c r="A21" s="54">
        <v>414</v>
      </c>
      <c r="B21" s="25"/>
      <c r="C21" s="20"/>
      <c r="D21" s="28" t="s">
        <v>16</v>
      </c>
      <c r="E21" s="20" t="s">
        <v>181</v>
      </c>
      <c r="F21" s="20"/>
      <c r="G21" s="20"/>
      <c r="H21" s="287"/>
      <c r="I21" s="26"/>
      <c r="J21" s="20"/>
      <c r="K21" s="697"/>
    </row>
    <row r="22" spans="1:11" ht="15" customHeight="1">
      <c r="A22" s="54">
        <v>415</v>
      </c>
      <c r="B22" s="25"/>
      <c r="C22" s="20"/>
      <c r="D22" s="20" t="s">
        <v>286</v>
      </c>
      <c r="E22" s="20"/>
      <c r="F22" s="20"/>
      <c r="G22" s="20"/>
      <c r="H22" s="288"/>
      <c r="I22" s="699">
        <f>SUM(H8:H22)</f>
        <v>0</v>
      </c>
      <c r="J22" s="700"/>
      <c r="K22" s="697"/>
    </row>
    <row r="23" spans="1:11" ht="6" customHeight="1">
      <c r="A23" s="54"/>
      <c r="B23" s="25"/>
      <c r="C23" s="20"/>
      <c r="D23" s="20"/>
      <c r="E23" s="20"/>
      <c r="F23" s="20"/>
      <c r="G23" s="20"/>
      <c r="H23" s="21"/>
      <c r="I23" s="24"/>
      <c r="J23" s="20"/>
      <c r="K23" s="697"/>
    </row>
    <row r="24" spans="1:11" ht="15" customHeight="1">
      <c r="A24" s="54"/>
      <c r="B24" s="25"/>
      <c r="C24" s="29" t="s">
        <v>182</v>
      </c>
      <c r="D24" s="20"/>
      <c r="E24" s="20"/>
      <c r="F24" s="20"/>
      <c r="G24" s="20"/>
      <c r="H24" s="23"/>
      <c r="I24" s="24"/>
      <c r="J24" s="20"/>
      <c r="K24" s="697"/>
    </row>
    <row r="25" spans="1:11" ht="15" customHeight="1">
      <c r="A25" s="54">
        <v>421</v>
      </c>
      <c r="B25" s="25"/>
      <c r="C25" s="20"/>
      <c r="D25" s="20" t="s">
        <v>287</v>
      </c>
      <c r="E25" s="20"/>
      <c r="F25" s="20"/>
      <c r="G25" s="20"/>
      <c r="H25" s="286"/>
      <c r="I25" s="30"/>
      <c r="J25" s="20"/>
      <c r="K25" s="697"/>
    </row>
    <row r="26" spans="1:11" ht="15" customHeight="1">
      <c r="A26" s="54">
        <v>422</v>
      </c>
      <c r="B26" s="25"/>
      <c r="C26" s="20"/>
      <c r="D26" s="20" t="s">
        <v>288</v>
      </c>
      <c r="E26" s="20"/>
      <c r="F26" s="20"/>
      <c r="G26" s="20"/>
      <c r="H26" s="287"/>
      <c r="I26" s="30"/>
      <c r="J26" s="20"/>
      <c r="K26" s="697"/>
    </row>
    <row r="27" spans="1:11" ht="15" customHeight="1">
      <c r="A27" s="54">
        <v>423</v>
      </c>
      <c r="B27" s="25"/>
      <c r="C27" s="20"/>
      <c r="D27" s="20" t="s">
        <v>183</v>
      </c>
      <c r="E27" s="20"/>
      <c r="F27" s="20"/>
      <c r="G27" s="20"/>
      <c r="H27" s="288"/>
      <c r="I27" s="701">
        <f>SUM(H25:H27)</f>
        <v>0</v>
      </c>
      <c r="J27" s="702"/>
      <c r="K27" s="697"/>
    </row>
    <row r="28" spans="1:11" ht="6" customHeight="1">
      <c r="A28" s="54"/>
      <c r="B28" s="25"/>
      <c r="C28" s="20"/>
      <c r="D28" s="20"/>
      <c r="E28" s="20"/>
      <c r="F28" s="20"/>
      <c r="G28" s="20"/>
      <c r="H28" s="21"/>
      <c r="I28" s="412"/>
      <c r="J28" s="402"/>
      <c r="K28" s="697"/>
    </row>
    <row r="29" spans="1:11" ht="15" customHeight="1">
      <c r="A29" s="54"/>
      <c r="B29" s="25"/>
      <c r="C29" s="29" t="s">
        <v>308</v>
      </c>
      <c r="D29" s="20"/>
      <c r="E29" s="20"/>
      <c r="F29" s="20"/>
      <c r="G29" s="20"/>
      <c r="H29" s="23"/>
      <c r="I29" s="24"/>
      <c r="J29" s="20"/>
      <c r="K29" s="697"/>
    </row>
    <row r="30" spans="1:11" ht="15" customHeight="1">
      <c r="A30" s="54">
        <v>431</v>
      </c>
      <c r="B30" s="25"/>
      <c r="C30" s="20"/>
      <c r="D30" s="20" t="s">
        <v>17</v>
      </c>
      <c r="E30" s="20"/>
      <c r="F30" s="20"/>
      <c r="G30" s="20"/>
      <c r="H30" s="286"/>
      <c r="I30" s="30"/>
      <c r="J30" s="20"/>
      <c r="K30" s="697"/>
    </row>
    <row r="31" spans="1:11" ht="15" customHeight="1">
      <c r="A31" s="54">
        <v>432</v>
      </c>
      <c r="B31" s="25"/>
      <c r="C31" s="20"/>
      <c r="D31" s="20" t="s">
        <v>18</v>
      </c>
      <c r="E31" s="20"/>
      <c r="F31" s="20"/>
      <c r="G31" s="20"/>
      <c r="H31" s="287"/>
      <c r="I31" s="30"/>
      <c r="J31" s="20"/>
      <c r="K31" s="697"/>
    </row>
    <row r="32" spans="1:11" ht="15" customHeight="1">
      <c r="A32" s="54">
        <v>433</v>
      </c>
      <c r="B32" s="25"/>
      <c r="C32" s="20"/>
      <c r="D32" s="20" t="s">
        <v>184</v>
      </c>
      <c r="E32" s="20"/>
      <c r="F32" s="20"/>
      <c r="G32" s="20"/>
      <c r="H32" s="287"/>
      <c r="I32" s="30"/>
      <c r="J32" s="20"/>
      <c r="K32" s="697"/>
    </row>
    <row r="33" spans="1:11" ht="15" customHeight="1">
      <c r="A33" s="54">
        <v>434</v>
      </c>
      <c r="B33" s="25"/>
      <c r="C33" s="20"/>
      <c r="D33" s="20" t="s">
        <v>104</v>
      </c>
      <c r="E33" s="20"/>
      <c r="F33" s="20"/>
      <c r="G33" s="20"/>
      <c r="H33" s="288"/>
      <c r="I33" s="701">
        <f>SUM(H30:H33)</f>
        <v>0</v>
      </c>
      <c r="J33" s="702"/>
      <c r="K33" s="697"/>
    </row>
    <row r="34" spans="1:11" ht="6" customHeight="1">
      <c r="A34" s="54"/>
      <c r="B34" s="25"/>
      <c r="C34" s="20"/>
      <c r="D34" s="20"/>
      <c r="E34" s="20"/>
      <c r="F34" s="20"/>
      <c r="G34" s="20"/>
      <c r="H34" s="21"/>
      <c r="I34" s="412"/>
      <c r="J34" s="412"/>
      <c r="K34" s="697"/>
    </row>
    <row r="35" spans="1:11" ht="15" customHeight="1">
      <c r="A35" s="54"/>
      <c r="B35" s="25"/>
      <c r="C35" s="29" t="s">
        <v>185</v>
      </c>
      <c r="D35" s="20"/>
      <c r="E35" s="20"/>
      <c r="F35" s="20"/>
      <c r="G35" s="20"/>
      <c r="H35" s="31"/>
      <c r="I35" s="20"/>
      <c r="J35" s="20"/>
      <c r="K35" s="697"/>
    </row>
    <row r="36" spans="1:11" ht="15" customHeight="1">
      <c r="A36" s="54">
        <v>441</v>
      </c>
      <c r="B36" s="25"/>
      <c r="C36" s="20" t="s">
        <v>19</v>
      </c>
      <c r="D36" s="20" t="s">
        <v>186</v>
      </c>
      <c r="E36" s="20"/>
      <c r="F36" s="20"/>
      <c r="G36" s="20"/>
      <c r="H36" s="289"/>
      <c r="I36" s="701">
        <f>H36</f>
        <v>0</v>
      </c>
      <c r="J36" s="702"/>
      <c r="K36" s="697"/>
    </row>
    <row r="37" spans="1:11" ht="6" customHeight="1">
      <c r="A37" s="54"/>
      <c r="B37" s="25"/>
      <c r="C37" s="20"/>
      <c r="D37" s="20"/>
      <c r="E37" s="20"/>
      <c r="F37" s="20"/>
      <c r="G37" s="20"/>
      <c r="H37" s="21"/>
      <c r="I37" s="412"/>
      <c r="J37" s="402"/>
      <c r="K37" s="697"/>
    </row>
    <row r="38" spans="1:11" ht="15" customHeight="1">
      <c r="A38" s="54"/>
      <c r="B38" s="25"/>
      <c r="C38" s="29" t="s">
        <v>187</v>
      </c>
      <c r="D38" s="20"/>
      <c r="E38" s="20"/>
      <c r="F38" s="20"/>
      <c r="G38" s="20"/>
      <c r="H38" s="23"/>
      <c r="I38" s="24"/>
      <c r="J38" s="20"/>
      <c r="K38" s="697"/>
    </row>
    <row r="39" spans="1:11" ht="15" customHeight="1">
      <c r="A39" s="54">
        <v>460</v>
      </c>
      <c r="B39" s="25"/>
      <c r="C39" s="20"/>
      <c r="D39" s="20" t="s">
        <v>188</v>
      </c>
      <c r="E39" s="20"/>
      <c r="F39" s="20"/>
      <c r="G39" s="20"/>
      <c r="H39" s="287"/>
      <c r="I39" s="30"/>
      <c r="J39" s="20"/>
      <c r="K39" s="697"/>
    </row>
    <row r="40" spans="1:11" ht="15" customHeight="1">
      <c r="A40" s="54">
        <v>461</v>
      </c>
      <c r="B40" s="25"/>
      <c r="C40" s="20"/>
      <c r="D40" s="20" t="s">
        <v>189</v>
      </c>
      <c r="E40" s="20"/>
      <c r="F40" s="20"/>
      <c r="G40" s="20"/>
      <c r="H40" s="287"/>
      <c r="I40" s="30"/>
      <c r="J40" s="20"/>
      <c r="K40" s="697"/>
    </row>
    <row r="41" spans="1:11" ht="15" customHeight="1">
      <c r="A41" s="54">
        <v>462</v>
      </c>
      <c r="B41" s="25"/>
      <c r="C41" s="20"/>
      <c r="D41" s="20" t="s">
        <v>191</v>
      </c>
      <c r="E41" s="20"/>
      <c r="F41" s="20"/>
      <c r="G41" s="20"/>
      <c r="H41" s="287"/>
      <c r="I41" s="30"/>
      <c r="J41" s="20"/>
      <c r="K41" s="697"/>
    </row>
    <row r="42" spans="1:11" ht="15" customHeight="1">
      <c r="A42" s="54"/>
      <c r="B42" s="25"/>
      <c r="C42" s="20"/>
      <c r="D42" s="20"/>
      <c r="E42" s="20" t="s">
        <v>190</v>
      </c>
      <c r="F42" s="20"/>
      <c r="G42" s="20"/>
      <c r="H42" s="237"/>
      <c r="I42" s="30"/>
      <c r="J42" s="20"/>
      <c r="K42" s="697"/>
    </row>
    <row r="43" spans="1:11" ht="15" customHeight="1">
      <c r="A43" s="54">
        <v>464</v>
      </c>
      <c r="B43" s="25"/>
      <c r="C43" s="20"/>
      <c r="D43" s="20" t="s">
        <v>192</v>
      </c>
      <c r="E43" s="20"/>
      <c r="F43" s="20"/>
      <c r="G43" s="20"/>
      <c r="H43" s="287"/>
      <c r="I43" s="30"/>
      <c r="J43" s="20"/>
      <c r="K43" s="697"/>
    </row>
    <row r="44" spans="1:11" ht="15" customHeight="1">
      <c r="A44" s="54">
        <v>468</v>
      </c>
      <c r="B44" s="25"/>
      <c r="C44" s="20"/>
      <c r="D44" s="266" t="s">
        <v>193</v>
      </c>
      <c r="E44" s="20"/>
      <c r="F44" s="20"/>
      <c r="G44" s="20"/>
      <c r="H44" s="287"/>
      <c r="I44" s="32"/>
      <c r="J44" s="20"/>
      <c r="K44" s="697"/>
    </row>
    <row r="45" spans="1:11" ht="15" customHeight="1">
      <c r="A45" s="54"/>
      <c r="B45" s="25"/>
      <c r="C45" s="20"/>
      <c r="D45" s="20"/>
      <c r="E45" s="33" t="s">
        <v>194</v>
      </c>
      <c r="F45" s="20"/>
      <c r="G45" s="20"/>
      <c r="H45" s="237"/>
      <c r="I45" s="32"/>
      <c r="J45" s="20"/>
      <c r="K45" s="697"/>
    </row>
    <row r="46" spans="1:11" ht="15" customHeight="1">
      <c r="A46" s="54">
        <v>469</v>
      </c>
      <c r="B46" s="25"/>
      <c r="C46" s="20"/>
      <c r="D46" s="20" t="s">
        <v>195</v>
      </c>
      <c r="E46" s="20"/>
      <c r="F46" s="20"/>
      <c r="G46" s="20"/>
      <c r="H46" s="288"/>
      <c r="I46" s="699">
        <f>SUM(H39:H46)</f>
        <v>0</v>
      </c>
      <c r="J46" s="700"/>
      <c r="K46" s="697"/>
    </row>
    <row r="47" spans="1:11" ht="6" customHeight="1">
      <c r="A47" s="54"/>
      <c r="B47" s="25"/>
      <c r="C47" s="20"/>
      <c r="D47" s="20"/>
      <c r="E47" s="20"/>
      <c r="F47" s="20"/>
      <c r="G47" s="20"/>
      <c r="H47" s="21"/>
      <c r="I47" s="24"/>
      <c r="J47" s="401"/>
      <c r="K47" s="697"/>
    </row>
    <row r="48" spans="1:11" ht="22.5">
      <c r="A48" s="66" t="s">
        <v>22</v>
      </c>
      <c r="B48" s="25"/>
      <c r="C48" s="34" t="s">
        <v>196</v>
      </c>
      <c r="D48" s="20"/>
      <c r="E48" s="20"/>
      <c r="F48" s="35"/>
      <c r="G48" s="65" t="s">
        <v>22</v>
      </c>
      <c r="H48" s="703">
        <f>SUM(I22,I27,I33,I36,I46)</f>
        <v>0</v>
      </c>
      <c r="I48" s="703"/>
      <c r="J48" s="703"/>
      <c r="K48" s="697"/>
    </row>
    <row r="49" spans="1:11" ht="6.75" customHeight="1" thickBot="1">
      <c r="A49" s="55"/>
      <c r="B49" s="56"/>
      <c r="C49" s="57"/>
      <c r="D49" s="57"/>
      <c r="E49" s="57"/>
      <c r="F49" s="57"/>
      <c r="G49" s="57"/>
      <c r="H49" s="58"/>
      <c r="I49" s="58"/>
      <c r="J49" s="59"/>
      <c r="K49" s="698"/>
    </row>
  </sheetData>
  <sheetProtection password="84C7" sheet="1" objects="1" scenarios="1" selectLockedCells="1"/>
  <mergeCells count="12">
    <mergeCell ref="I36:J36"/>
    <mergeCell ref="H48:J48"/>
    <mergeCell ref="A3:K3"/>
    <mergeCell ref="A4:J4"/>
    <mergeCell ref="A5:E5"/>
    <mergeCell ref="G5:K5"/>
    <mergeCell ref="A2:K2"/>
    <mergeCell ref="K6:K49"/>
    <mergeCell ref="I22:J22"/>
    <mergeCell ref="I27:J27"/>
    <mergeCell ref="I33:J33"/>
    <mergeCell ref="I46:J46"/>
  </mergeCells>
  <printOptions horizontalCentered="1" verticalCentered="1"/>
  <pageMargins left="0.5118110236220472" right="0.2755905511811024" top="0.03937007874015748" bottom="0.3937007874015748" header="0.3937007874015748" footer="0.31496062992125984"/>
  <pageSetup horizontalDpi="600" verticalDpi="600" orientation="portrait" scale="97" r:id="rId1"/>
  <headerFooter alignWithMargins="0"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6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7109375" style="15" customWidth="1"/>
    <col min="2" max="2" width="0.85546875" style="6" customWidth="1"/>
    <col min="3" max="3" width="1.7109375" style="6" customWidth="1"/>
    <col min="4" max="4" width="25.00390625" style="6" customWidth="1"/>
    <col min="5" max="5" width="22.28125" style="6" customWidth="1"/>
    <col min="6" max="6" width="9.7109375" style="6" customWidth="1"/>
    <col min="7" max="7" width="13.7109375" style="16" customWidth="1"/>
    <col min="8" max="8" width="1.7109375" style="16" customWidth="1"/>
    <col min="9" max="9" width="14.7109375" style="6" customWidth="1"/>
    <col min="10" max="10" width="1.28515625" style="6" customWidth="1"/>
    <col min="11" max="16384" width="9.140625" style="6" customWidth="1"/>
  </cols>
  <sheetData>
    <row r="1" spans="1:10" ht="18" customHeight="1">
      <c r="A1" s="655" t="str">
        <f>'1-Front Page'!A3:L3</f>
        <v>THE  FABRIQUE  OF  THE  PARISH  OF</v>
      </c>
      <c r="B1" s="655"/>
      <c r="C1" s="655"/>
      <c r="D1" s="655"/>
      <c r="E1" s="655"/>
      <c r="F1" s="655"/>
      <c r="G1" s="655"/>
      <c r="H1" s="655"/>
      <c r="I1" s="655"/>
      <c r="J1" s="655"/>
    </row>
    <row r="2" spans="1:10" ht="18" customHeight="1" thickBot="1">
      <c r="A2" s="688">
        <f>'1-Front Page'!A4:L4</f>
        <v>0</v>
      </c>
      <c r="B2" s="688"/>
      <c r="C2" s="688"/>
      <c r="D2" s="688"/>
      <c r="E2" s="688"/>
      <c r="F2" s="688"/>
      <c r="G2" s="688"/>
      <c r="H2" s="688"/>
      <c r="I2" s="688"/>
      <c r="J2" s="688"/>
    </row>
    <row r="3" spans="1:10" ht="21" customHeight="1">
      <c r="A3" s="689" t="s">
        <v>197</v>
      </c>
      <c r="B3" s="690"/>
      <c r="C3" s="690"/>
      <c r="D3" s="690"/>
      <c r="E3" s="690"/>
      <c r="F3" s="690"/>
      <c r="G3" s="690"/>
      <c r="H3" s="690"/>
      <c r="I3" s="690"/>
      <c r="J3" s="84"/>
    </row>
    <row r="4" spans="1:10" ht="15" customHeight="1" thickBot="1">
      <c r="A4" s="711" t="s">
        <v>166</v>
      </c>
      <c r="B4" s="712"/>
      <c r="C4" s="712"/>
      <c r="D4" s="712"/>
      <c r="E4" s="712"/>
      <c r="F4" s="244">
        <f>'1-Front Page'!I7</f>
        <v>2017</v>
      </c>
      <c r="G4" s="713"/>
      <c r="H4" s="713"/>
      <c r="I4" s="713"/>
      <c r="J4" s="714"/>
    </row>
    <row r="5" spans="1:10" ht="6" customHeight="1" thickTop="1">
      <c r="A5" s="47"/>
      <c r="B5" s="7"/>
      <c r="C5" s="7"/>
      <c r="D5" s="7"/>
      <c r="E5" s="7"/>
      <c r="F5" s="7"/>
      <c r="G5" s="7"/>
      <c r="H5" s="7"/>
      <c r="I5" s="7"/>
      <c r="J5" s="686"/>
    </row>
    <row r="6" spans="1:10" ht="13.5" customHeight="1">
      <c r="A6" s="47"/>
      <c r="B6" s="7"/>
      <c r="C6" s="39" t="s">
        <v>20</v>
      </c>
      <c r="D6" s="7"/>
      <c r="E6" s="7"/>
      <c r="F6" s="7"/>
      <c r="G6" s="14"/>
      <c r="H6" s="9"/>
      <c r="I6" s="7"/>
      <c r="J6" s="686"/>
    </row>
    <row r="7" spans="1:10" s="86" customFormat="1" ht="12.75" customHeight="1">
      <c r="A7" s="79">
        <v>501</v>
      </c>
      <c r="B7" s="80"/>
      <c r="C7" s="80"/>
      <c r="D7" s="80" t="s">
        <v>290</v>
      </c>
      <c r="E7" s="80"/>
      <c r="F7" s="80"/>
      <c r="G7" s="282"/>
      <c r="H7" s="85"/>
      <c r="I7" s="80"/>
      <c r="J7" s="686"/>
    </row>
    <row r="8" spans="1:10" s="86" customFormat="1" ht="12.75" customHeight="1">
      <c r="A8" s="79">
        <v>502</v>
      </c>
      <c r="B8" s="80"/>
      <c r="C8" s="80"/>
      <c r="D8" s="80" t="s">
        <v>198</v>
      </c>
      <c r="E8" s="80"/>
      <c r="F8" s="80"/>
      <c r="G8" s="283"/>
      <c r="H8" s="85"/>
      <c r="I8" s="80"/>
      <c r="J8" s="686"/>
    </row>
    <row r="9" spans="1:10" s="86" customFormat="1" ht="12.75" customHeight="1">
      <c r="A9" s="79">
        <v>521</v>
      </c>
      <c r="B9" s="80"/>
      <c r="C9" s="80"/>
      <c r="D9" s="80" t="s">
        <v>291</v>
      </c>
      <c r="E9" s="80"/>
      <c r="F9" s="80"/>
      <c r="G9" s="283"/>
      <c r="H9" s="85"/>
      <c r="I9" s="80"/>
      <c r="J9" s="686"/>
    </row>
    <row r="10" spans="1:10" s="86" customFormat="1" ht="12.75" customHeight="1">
      <c r="A10" s="79">
        <v>524</v>
      </c>
      <c r="B10" s="80"/>
      <c r="C10" s="80"/>
      <c r="D10" s="80" t="s">
        <v>199</v>
      </c>
      <c r="E10" s="80"/>
      <c r="F10" s="80"/>
      <c r="G10" s="283"/>
      <c r="H10" s="85"/>
      <c r="I10" s="80"/>
      <c r="J10" s="686"/>
    </row>
    <row r="11" spans="1:10" s="86" customFormat="1" ht="12.75" customHeight="1">
      <c r="A11" s="79">
        <v>537</v>
      </c>
      <c r="B11" s="80"/>
      <c r="C11" s="80"/>
      <c r="D11" s="80" t="s">
        <v>228</v>
      </c>
      <c r="E11" s="80"/>
      <c r="F11" s="80"/>
      <c r="G11" s="283"/>
      <c r="H11" s="85"/>
      <c r="I11" s="80"/>
      <c r="J11" s="686"/>
    </row>
    <row r="12" spans="1:10" s="86" customFormat="1" ht="12.75" customHeight="1">
      <c r="A12" s="79">
        <v>538</v>
      </c>
      <c r="B12" s="80"/>
      <c r="C12" s="80"/>
      <c r="D12" s="80" t="s">
        <v>200</v>
      </c>
      <c r="E12" s="80"/>
      <c r="F12" s="80"/>
      <c r="G12" s="283"/>
      <c r="H12" s="85"/>
      <c r="I12" s="80"/>
      <c r="J12" s="686"/>
    </row>
    <row r="13" spans="1:10" s="86" customFormat="1" ht="12.75" customHeight="1">
      <c r="A13" s="79">
        <v>540</v>
      </c>
      <c r="B13" s="80"/>
      <c r="C13" s="80"/>
      <c r="D13" s="80" t="s">
        <v>233</v>
      </c>
      <c r="E13" s="80"/>
      <c r="F13" s="80"/>
      <c r="G13" s="283"/>
      <c r="H13" s="87"/>
      <c r="I13" s="88"/>
      <c r="J13" s="686"/>
    </row>
    <row r="14" spans="1:10" s="86" customFormat="1" ht="12.75" customHeight="1">
      <c r="A14" s="79">
        <v>541</v>
      </c>
      <c r="B14" s="80"/>
      <c r="C14" s="80"/>
      <c r="D14" s="80" t="s">
        <v>232</v>
      </c>
      <c r="E14" s="80"/>
      <c r="F14" s="80"/>
      <c r="G14" s="281"/>
      <c r="H14" s="705">
        <f>SUM(G7:G14)</f>
        <v>0</v>
      </c>
      <c r="I14" s="706"/>
      <c r="J14" s="686"/>
    </row>
    <row r="15" spans="1:10" ht="3" customHeight="1">
      <c r="A15" s="47"/>
      <c r="B15" s="7"/>
      <c r="C15" s="7"/>
      <c r="D15" s="7"/>
      <c r="E15" s="7"/>
      <c r="F15" s="7"/>
      <c r="G15" s="38"/>
      <c r="H15" s="7"/>
      <c r="I15" s="60"/>
      <c r="J15" s="686"/>
    </row>
    <row r="16" spans="1:10" ht="13.5" customHeight="1">
      <c r="A16" s="47"/>
      <c r="B16" s="7"/>
      <c r="C16" s="39" t="s">
        <v>201</v>
      </c>
      <c r="D16" s="7"/>
      <c r="E16" s="7"/>
      <c r="F16" s="7"/>
      <c r="G16" s="14"/>
      <c r="H16" s="9"/>
      <c r="I16" s="7"/>
      <c r="J16" s="686"/>
    </row>
    <row r="17" spans="1:10" s="86" customFormat="1" ht="12.75" customHeight="1">
      <c r="A17" s="79">
        <v>551</v>
      </c>
      <c r="B17" s="80"/>
      <c r="C17" s="80"/>
      <c r="D17" s="80" t="s">
        <v>202</v>
      </c>
      <c r="E17" s="80"/>
      <c r="F17" s="80"/>
      <c r="G17" s="282"/>
      <c r="H17" s="85"/>
      <c r="I17" s="80"/>
      <c r="J17" s="686"/>
    </row>
    <row r="18" spans="1:10" s="86" customFormat="1" ht="12.75" customHeight="1">
      <c r="A18" s="79">
        <v>552</v>
      </c>
      <c r="B18" s="80"/>
      <c r="C18" s="80"/>
      <c r="D18" s="80" t="s">
        <v>203</v>
      </c>
      <c r="E18" s="80" t="s">
        <v>204</v>
      </c>
      <c r="F18" s="80"/>
      <c r="G18" s="283"/>
      <c r="H18" s="85"/>
      <c r="I18" s="80"/>
      <c r="J18" s="686"/>
    </row>
    <row r="19" spans="1:10" s="86" customFormat="1" ht="12.75" customHeight="1">
      <c r="A19" s="79">
        <v>553</v>
      </c>
      <c r="B19" s="80"/>
      <c r="C19" s="80"/>
      <c r="D19" s="80"/>
      <c r="E19" s="80" t="s">
        <v>205</v>
      </c>
      <c r="F19" s="80"/>
      <c r="G19" s="283"/>
      <c r="H19" s="85"/>
      <c r="I19" s="80"/>
      <c r="J19" s="686"/>
    </row>
    <row r="20" spans="1:10" s="86" customFormat="1" ht="12.75" customHeight="1">
      <c r="A20" s="79">
        <v>554</v>
      </c>
      <c r="B20" s="80"/>
      <c r="C20" s="80"/>
      <c r="D20" s="80"/>
      <c r="E20" s="80" t="s">
        <v>206</v>
      </c>
      <c r="F20" s="80"/>
      <c r="G20" s="283"/>
      <c r="H20" s="85"/>
      <c r="I20" s="80"/>
      <c r="J20" s="686"/>
    </row>
    <row r="21" spans="1:10" s="86" customFormat="1" ht="12.75" customHeight="1">
      <c r="A21" s="79">
        <v>555</v>
      </c>
      <c r="B21" s="80"/>
      <c r="C21" s="80"/>
      <c r="D21" s="80"/>
      <c r="E21" s="80" t="s">
        <v>207</v>
      </c>
      <c r="F21" s="80"/>
      <c r="G21" s="283"/>
      <c r="H21" s="85"/>
      <c r="I21" s="89"/>
      <c r="J21" s="686"/>
    </row>
    <row r="22" spans="1:10" s="86" customFormat="1" ht="12.75" customHeight="1">
      <c r="A22" s="79">
        <v>556</v>
      </c>
      <c r="B22" s="80"/>
      <c r="C22" s="80"/>
      <c r="D22" s="80"/>
      <c r="E22" s="80" t="s">
        <v>208</v>
      </c>
      <c r="F22" s="80"/>
      <c r="G22" s="280"/>
      <c r="H22" s="80"/>
      <c r="I22" s="80"/>
      <c r="J22" s="686"/>
    </row>
    <row r="23" spans="1:10" s="86" customFormat="1" ht="12.75" customHeight="1">
      <c r="A23" s="79">
        <v>557</v>
      </c>
      <c r="B23" s="80"/>
      <c r="C23" s="80"/>
      <c r="D23" s="80" t="s">
        <v>175</v>
      </c>
      <c r="E23" s="80"/>
      <c r="F23" s="80"/>
      <c r="G23" s="281"/>
      <c r="H23" s="705">
        <f>SUM(G17:G23)</f>
        <v>0</v>
      </c>
      <c r="I23" s="706"/>
      <c r="J23" s="686"/>
    </row>
    <row r="24" spans="1:10" ht="3" customHeight="1">
      <c r="A24" s="47"/>
      <c r="B24" s="7"/>
      <c r="C24" s="7"/>
      <c r="D24" s="7"/>
      <c r="E24" s="7"/>
      <c r="F24" s="7"/>
      <c r="G24" s="38"/>
      <c r="H24" s="7"/>
      <c r="I24" s="7"/>
      <c r="J24" s="686"/>
    </row>
    <row r="25" spans="1:10" ht="13.5" customHeight="1">
      <c r="A25" s="47"/>
      <c r="B25" s="7"/>
      <c r="C25" s="39" t="s">
        <v>209</v>
      </c>
      <c r="D25" s="7"/>
      <c r="E25" s="7"/>
      <c r="F25" s="7"/>
      <c r="G25" s="14"/>
      <c r="H25" s="9"/>
      <c r="I25" s="7"/>
      <c r="J25" s="686"/>
    </row>
    <row r="26" spans="1:10" s="86" customFormat="1" ht="12.75" customHeight="1">
      <c r="A26" s="79">
        <v>561</v>
      </c>
      <c r="B26" s="80"/>
      <c r="C26" s="80"/>
      <c r="D26" s="80" t="s">
        <v>210</v>
      </c>
      <c r="E26" s="80"/>
      <c r="F26" s="80"/>
      <c r="G26" s="282"/>
      <c r="H26" s="85"/>
      <c r="I26" s="80"/>
      <c r="J26" s="686"/>
    </row>
    <row r="27" spans="1:10" s="86" customFormat="1" ht="12.75" customHeight="1">
      <c r="A27" s="79">
        <v>563</v>
      </c>
      <c r="B27" s="80"/>
      <c r="C27" s="80"/>
      <c r="D27" s="80" t="s">
        <v>211</v>
      </c>
      <c r="E27" s="80"/>
      <c r="F27" s="80"/>
      <c r="G27" s="283"/>
      <c r="H27" s="85"/>
      <c r="I27" s="80"/>
      <c r="J27" s="686"/>
    </row>
    <row r="28" spans="1:10" s="86" customFormat="1" ht="12.75" customHeight="1">
      <c r="A28" s="79">
        <v>566</v>
      </c>
      <c r="B28" s="80"/>
      <c r="C28" s="80"/>
      <c r="D28" s="80" t="s">
        <v>234</v>
      </c>
      <c r="E28" s="80"/>
      <c r="F28" s="80"/>
      <c r="G28" s="285"/>
      <c r="H28" s="709">
        <f>SUM(G26:G28)</f>
        <v>0</v>
      </c>
      <c r="I28" s="710"/>
      <c r="J28" s="686"/>
    </row>
    <row r="29" spans="1:10" ht="3" customHeight="1">
      <c r="A29" s="47"/>
      <c r="B29" s="7"/>
      <c r="C29" s="7"/>
      <c r="D29" s="7"/>
      <c r="E29" s="7"/>
      <c r="F29" s="7"/>
      <c r="G29" s="8" t="s">
        <v>11</v>
      </c>
      <c r="H29" s="406"/>
      <c r="I29" s="410"/>
      <c r="J29" s="686"/>
    </row>
    <row r="30" spans="1:10" ht="13.5" customHeight="1">
      <c r="A30" s="47"/>
      <c r="B30" s="7"/>
      <c r="C30" s="39" t="s">
        <v>212</v>
      </c>
      <c r="D30" s="7"/>
      <c r="E30" s="7"/>
      <c r="F30" s="7"/>
      <c r="G30" s="9"/>
      <c r="H30" s="9"/>
      <c r="I30" s="7"/>
      <c r="J30" s="686"/>
    </row>
    <row r="31" spans="1:10" ht="13.5" customHeight="1">
      <c r="A31" s="47"/>
      <c r="B31" s="7"/>
      <c r="C31" s="40" t="s">
        <v>88</v>
      </c>
      <c r="D31" s="7"/>
      <c r="E31" s="7"/>
      <c r="F31" s="7"/>
      <c r="G31" s="14"/>
      <c r="H31" s="9"/>
      <c r="I31" s="7"/>
      <c r="J31" s="686"/>
    </row>
    <row r="32" spans="1:10" s="86" customFormat="1" ht="12.75" customHeight="1">
      <c r="A32" s="79">
        <v>610</v>
      </c>
      <c r="B32" s="80"/>
      <c r="C32" s="80"/>
      <c r="D32" s="80" t="s">
        <v>292</v>
      </c>
      <c r="E32" s="80"/>
      <c r="F32" s="80"/>
      <c r="G32" s="282"/>
      <c r="H32" s="85"/>
      <c r="I32" s="80"/>
      <c r="J32" s="686"/>
    </row>
    <row r="33" spans="1:10" s="86" customFormat="1" ht="12.75" customHeight="1">
      <c r="A33" s="79">
        <v>612</v>
      </c>
      <c r="B33" s="80"/>
      <c r="C33" s="80"/>
      <c r="D33" s="80" t="s">
        <v>213</v>
      </c>
      <c r="E33" s="80"/>
      <c r="F33" s="80"/>
      <c r="G33" s="283"/>
      <c r="H33" s="85"/>
      <c r="I33" s="80"/>
      <c r="J33" s="686"/>
    </row>
    <row r="34" spans="1:10" s="86" customFormat="1" ht="12.75" customHeight="1">
      <c r="A34" s="79">
        <v>614</v>
      </c>
      <c r="B34" s="80"/>
      <c r="C34" s="80"/>
      <c r="D34" s="80" t="s">
        <v>214</v>
      </c>
      <c r="E34" s="80"/>
      <c r="F34" s="80"/>
      <c r="G34" s="283"/>
      <c r="H34" s="85"/>
      <c r="I34" s="80"/>
      <c r="J34" s="686"/>
    </row>
    <row r="35" spans="1:10" s="86" customFormat="1" ht="12.75" customHeight="1">
      <c r="A35" s="79" t="s">
        <v>11</v>
      </c>
      <c r="B35" s="80"/>
      <c r="C35" s="80"/>
      <c r="D35" s="144" t="s">
        <v>320</v>
      </c>
      <c r="E35" s="80"/>
      <c r="F35" s="80"/>
      <c r="G35" s="90"/>
      <c r="H35" s="85"/>
      <c r="I35" s="80"/>
      <c r="J35" s="686"/>
    </row>
    <row r="36" spans="1:10" s="86" customFormat="1" ht="12.75" customHeight="1">
      <c r="A36" s="79">
        <v>615</v>
      </c>
      <c r="B36" s="80"/>
      <c r="C36" s="80"/>
      <c r="D36" s="80" t="s">
        <v>215</v>
      </c>
      <c r="E36" s="80"/>
      <c r="F36" s="80"/>
      <c r="G36" s="283"/>
      <c r="H36" s="85"/>
      <c r="I36" s="80"/>
      <c r="J36" s="686"/>
    </row>
    <row r="37" spans="1:10" s="86" customFormat="1" ht="12.75" customHeight="1">
      <c r="A37" s="79">
        <v>616</v>
      </c>
      <c r="B37" s="80"/>
      <c r="C37" s="80"/>
      <c r="D37" s="80" t="s">
        <v>216</v>
      </c>
      <c r="E37" s="80"/>
      <c r="F37" s="80"/>
      <c r="G37" s="283"/>
      <c r="H37" s="85"/>
      <c r="I37" s="80"/>
      <c r="J37" s="686"/>
    </row>
    <row r="38" spans="1:10" s="86" customFormat="1" ht="12.75" customHeight="1">
      <c r="A38" s="79">
        <v>618</v>
      </c>
      <c r="B38" s="80"/>
      <c r="C38" s="80"/>
      <c r="D38" s="80" t="s">
        <v>217</v>
      </c>
      <c r="E38" s="80"/>
      <c r="F38" s="80"/>
      <c r="G38" s="283"/>
      <c r="H38" s="85"/>
      <c r="I38" s="80"/>
      <c r="J38" s="686"/>
    </row>
    <row r="39" spans="1:10" s="86" customFormat="1" ht="12.75" customHeight="1">
      <c r="A39" s="79">
        <v>619</v>
      </c>
      <c r="B39" s="80"/>
      <c r="C39" s="80"/>
      <c r="D39" s="80" t="s">
        <v>21</v>
      </c>
      <c r="E39" s="80"/>
      <c r="F39" s="80"/>
      <c r="G39" s="285"/>
      <c r="H39" s="705">
        <f>SUM(G32:G39)</f>
        <v>0</v>
      </c>
      <c r="I39" s="706"/>
      <c r="J39" s="686"/>
    </row>
    <row r="40" spans="1:10" ht="13.5" customHeight="1">
      <c r="A40" s="47"/>
      <c r="B40" s="7"/>
      <c r="C40" s="40" t="s">
        <v>218</v>
      </c>
      <c r="D40" s="7"/>
      <c r="E40" s="7"/>
      <c r="F40" s="7"/>
      <c r="G40" s="14"/>
      <c r="H40" s="9"/>
      <c r="I40" s="7"/>
      <c r="J40" s="686"/>
    </row>
    <row r="41" spans="1:10" s="86" customFormat="1" ht="12.75" customHeight="1">
      <c r="A41" s="79">
        <v>620</v>
      </c>
      <c r="B41" s="80"/>
      <c r="C41" s="80"/>
      <c r="D41" s="80" t="s">
        <v>231</v>
      </c>
      <c r="E41" s="80"/>
      <c r="F41" s="80"/>
      <c r="G41" s="282"/>
      <c r="H41" s="85"/>
      <c r="I41" s="80"/>
      <c r="J41" s="686"/>
    </row>
    <row r="42" spans="1:10" s="86" customFormat="1" ht="12.75" customHeight="1">
      <c r="A42" s="79">
        <v>622</v>
      </c>
      <c r="B42" s="80"/>
      <c r="C42" s="80"/>
      <c r="D42" s="80" t="s">
        <v>213</v>
      </c>
      <c r="E42" s="80"/>
      <c r="F42" s="80"/>
      <c r="G42" s="283"/>
      <c r="H42" s="85"/>
      <c r="I42" s="80"/>
      <c r="J42" s="686"/>
    </row>
    <row r="43" spans="1:10" s="86" customFormat="1" ht="12.75" customHeight="1">
      <c r="A43" s="79">
        <v>624</v>
      </c>
      <c r="B43" s="80"/>
      <c r="C43" s="80"/>
      <c r="D43" s="80" t="s">
        <v>214</v>
      </c>
      <c r="E43" s="80"/>
      <c r="F43" s="80"/>
      <c r="G43" s="283"/>
      <c r="H43" s="85"/>
      <c r="I43" s="80"/>
      <c r="J43" s="686"/>
    </row>
    <row r="44" spans="1:10" s="86" customFormat="1" ht="12.75" customHeight="1">
      <c r="A44" s="79">
        <v>626</v>
      </c>
      <c r="B44" s="80"/>
      <c r="C44" s="80"/>
      <c r="D44" s="144" t="s">
        <v>320</v>
      </c>
      <c r="E44" s="80"/>
      <c r="F44" s="80"/>
      <c r="G44" s="283"/>
      <c r="H44" s="85"/>
      <c r="I44" s="80"/>
      <c r="J44" s="686"/>
    </row>
    <row r="45" spans="1:10" s="86" customFormat="1" ht="12.75" customHeight="1">
      <c r="A45" s="79">
        <v>628</v>
      </c>
      <c r="B45" s="80"/>
      <c r="C45" s="80"/>
      <c r="D45" s="80" t="s">
        <v>217</v>
      </c>
      <c r="E45" s="80"/>
      <c r="F45" s="80"/>
      <c r="G45" s="280"/>
      <c r="H45" s="85"/>
      <c r="I45" s="80"/>
      <c r="J45" s="686"/>
    </row>
    <row r="46" spans="1:10" s="86" customFormat="1" ht="12.75" customHeight="1">
      <c r="A46" s="79">
        <v>629</v>
      </c>
      <c r="B46" s="80"/>
      <c r="C46" s="80"/>
      <c r="D46" s="80" t="s">
        <v>21</v>
      </c>
      <c r="E46" s="80"/>
      <c r="F46" s="80"/>
      <c r="G46" s="281"/>
      <c r="H46" s="709">
        <f>SUM(G41:G46)</f>
        <v>0</v>
      </c>
      <c r="I46" s="710"/>
      <c r="J46" s="686"/>
    </row>
    <row r="47" spans="1:10" ht="3" customHeight="1">
      <c r="A47" s="47"/>
      <c r="B47" s="7"/>
      <c r="C47" s="7"/>
      <c r="D47" s="7"/>
      <c r="E47" s="7"/>
      <c r="F47" s="7"/>
      <c r="G47" s="41"/>
      <c r="H47" s="411"/>
      <c r="I47" s="410"/>
      <c r="J47" s="686"/>
    </row>
    <row r="48" spans="1:10" ht="13.5" customHeight="1">
      <c r="A48" s="47"/>
      <c r="B48" s="7"/>
      <c r="C48" s="39" t="s">
        <v>219</v>
      </c>
      <c r="D48" s="7"/>
      <c r="E48" s="7"/>
      <c r="F48" s="7"/>
      <c r="G48" s="14"/>
      <c r="H48" s="9"/>
      <c r="I48" s="7"/>
      <c r="J48" s="686"/>
    </row>
    <row r="49" spans="1:10" s="86" customFormat="1" ht="12.75" customHeight="1">
      <c r="A49" s="79">
        <v>641</v>
      </c>
      <c r="B49" s="80"/>
      <c r="C49" s="80"/>
      <c r="D49" s="80" t="s">
        <v>220</v>
      </c>
      <c r="E49" s="80"/>
      <c r="F49" s="80"/>
      <c r="G49" s="282"/>
      <c r="H49" s="85"/>
      <c r="I49" s="80"/>
      <c r="J49" s="686"/>
    </row>
    <row r="50" spans="1:10" s="86" customFormat="1" ht="12.75" customHeight="1">
      <c r="A50" s="79">
        <v>642</v>
      </c>
      <c r="B50" s="80"/>
      <c r="C50" s="80"/>
      <c r="D50" s="80" t="s">
        <v>230</v>
      </c>
      <c r="E50" s="80"/>
      <c r="F50" s="80"/>
      <c r="G50" s="281"/>
      <c r="H50" s="705">
        <f>SUM(G49:G50)</f>
        <v>0</v>
      </c>
      <c r="I50" s="706"/>
      <c r="J50" s="686"/>
    </row>
    <row r="51" spans="1:10" ht="3" customHeight="1">
      <c r="A51" s="47"/>
      <c r="B51" s="7"/>
      <c r="C51" s="7"/>
      <c r="D51" s="7"/>
      <c r="E51" s="7"/>
      <c r="F51" s="7"/>
      <c r="G51" s="391"/>
      <c r="H51" s="9"/>
      <c r="I51" s="7"/>
      <c r="J51" s="686"/>
    </row>
    <row r="52" spans="1:10" ht="13.5" customHeight="1">
      <c r="A52" s="79">
        <v>651</v>
      </c>
      <c r="B52" s="7"/>
      <c r="C52" s="39" t="s">
        <v>221</v>
      </c>
      <c r="D52" s="7"/>
      <c r="E52" s="250" t="s">
        <v>227</v>
      </c>
      <c r="F52" s="251">
        <v>0.09</v>
      </c>
      <c r="G52" s="290"/>
      <c r="H52" s="707">
        <f>G52</f>
        <v>0</v>
      </c>
      <c r="I52" s="708"/>
      <c r="J52" s="686"/>
    </row>
    <row r="53" spans="1:10" ht="3" customHeight="1">
      <c r="A53" s="47"/>
      <c r="B53" s="7"/>
      <c r="C53" s="7"/>
      <c r="D53" s="7"/>
      <c r="E53" s="7"/>
      <c r="F53" s="7"/>
      <c r="G53" s="8"/>
      <c r="H53" s="9"/>
      <c r="I53" s="252"/>
      <c r="J53" s="686"/>
    </row>
    <row r="54" spans="1:10" ht="13.5" customHeight="1">
      <c r="A54" s="47"/>
      <c r="B54" s="7"/>
      <c r="C54" s="39" t="s">
        <v>229</v>
      </c>
      <c r="D54" s="7"/>
      <c r="E54" s="7"/>
      <c r="F54" s="7"/>
      <c r="G54" s="14"/>
      <c r="H54" s="9"/>
      <c r="I54" s="7"/>
      <c r="J54" s="686"/>
    </row>
    <row r="55" spans="1:11" s="86" customFormat="1" ht="12.75" customHeight="1">
      <c r="A55" s="79">
        <v>661</v>
      </c>
      <c r="B55" s="80"/>
      <c r="C55" s="80"/>
      <c r="D55" s="80" t="s">
        <v>222</v>
      </c>
      <c r="E55" s="80"/>
      <c r="F55" s="80"/>
      <c r="G55" s="282"/>
      <c r="H55" s="85"/>
      <c r="I55" s="80"/>
      <c r="J55" s="686"/>
      <c r="K55" s="91"/>
    </row>
    <row r="56" spans="1:10" s="86" customFormat="1" ht="12.75" customHeight="1">
      <c r="A56" s="79">
        <v>665</v>
      </c>
      <c r="B56" s="80"/>
      <c r="C56" s="80"/>
      <c r="D56" s="80" t="s">
        <v>223</v>
      </c>
      <c r="E56" s="80"/>
      <c r="F56" s="80"/>
      <c r="G56" s="283"/>
      <c r="H56" s="85"/>
      <c r="I56" s="80"/>
      <c r="J56" s="686"/>
    </row>
    <row r="57" spans="1:10" s="86" customFormat="1" ht="12.75" customHeight="1">
      <c r="A57" s="79">
        <v>668</v>
      </c>
      <c r="B57" s="80"/>
      <c r="C57" s="80"/>
      <c r="D57" s="80" t="s">
        <v>224</v>
      </c>
      <c r="E57" s="80"/>
      <c r="F57" s="80"/>
      <c r="G57" s="281"/>
      <c r="H57" s="705">
        <f>SUM(G55:G57)</f>
        <v>0</v>
      </c>
      <c r="I57" s="706"/>
      <c r="J57" s="686"/>
    </row>
    <row r="58" spans="1:10" ht="3" customHeight="1">
      <c r="A58" s="47"/>
      <c r="B58" s="7"/>
      <c r="C58" s="7"/>
      <c r="D58" s="7"/>
      <c r="E58" s="7"/>
      <c r="F58" s="7"/>
      <c r="G58" s="8"/>
      <c r="H58" s="9"/>
      <c r="I58" s="61"/>
      <c r="J58" s="686"/>
    </row>
    <row r="59" spans="1:10" ht="13.5" customHeight="1">
      <c r="A59" s="47"/>
      <c r="B59" s="7"/>
      <c r="C59" s="39" t="s">
        <v>225</v>
      </c>
      <c r="D59" s="7"/>
      <c r="E59" s="7"/>
      <c r="F59" s="7"/>
      <c r="G59" s="14"/>
      <c r="H59" s="9"/>
      <c r="I59" s="7"/>
      <c r="J59" s="686"/>
    </row>
    <row r="60" spans="1:10" s="86" customFormat="1" ht="13.5" customHeight="1">
      <c r="A60" s="79">
        <v>685</v>
      </c>
      <c r="B60" s="80"/>
      <c r="C60" s="80"/>
      <c r="D60" s="80" t="s">
        <v>195</v>
      </c>
      <c r="E60" s="80"/>
      <c r="F60" s="80"/>
      <c r="G60" s="281"/>
      <c r="H60" s="709">
        <f>SUM(G60:G60)</f>
        <v>0</v>
      </c>
      <c r="I60" s="710"/>
      <c r="J60" s="686"/>
    </row>
    <row r="61" spans="1:10" ht="3" customHeight="1">
      <c r="A61" s="47"/>
      <c r="B61" s="7"/>
      <c r="C61" s="7"/>
      <c r="D61" s="7"/>
      <c r="E61" s="7"/>
      <c r="F61" s="7"/>
      <c r="G61" s="41"/>
      <c r="H61" s="411"/>
      <c r="I61" s="410"/>
      <c r="J61" s="686"/>
    </row>
    <row r="62" spans="1:10" ht="19.5">
      <c r="A62" s="67" t="s">
        <v>23</v>
      </c>
      <c r="B62" s="7"/>
      <c r="C62" s="4" t="s">
        <v>226</v>
      </c>
      <c r="D62" s="7"/>
      <c r="E62" s="7"/>
      <c r="F62" s="74" t="s">
        <v>24</v>
      </c>
      <c r="G62" s="704">
        <f>H14+H23+H28+H39+H46+H50+H52+H57+H60</f>
        <v>0</v>
      </c>
      <c r="H62" s="704"/>
      <c r="I62" s="704"/>
      <c r="J62" s="686"/>
    </row>
    <row r="63" spans="1:10" ht="6" customHeight="1" thickBot="1">
      <c r="A63" s="48"/>
      <c r="B63" s="49"/>
      <c r="C63" s="49"/>
      <c r="D63" s="49"/>
      <c r="E63" s="49"/>
      <c r="F63" s="49"/>
      <c r="G63" s="50"/>
      <c r="H63" s="50"/>
      <c r="I63" s="51"/>
      <c r="J63" s="687"/>
    </row>
  </sheetData>
  <sheetProtection password="84C7" sheet="1" objects="1" scenarios="1" selectLockedCells="1"/>
  <mergeCells count="16">
    <mergeCell ref="A3:I3"/>
    <mergeCell ref="H46:I46"/>
    <mergeCell ref="H23:I23"/>
    <mergeCell ref="H28:I28"/>
    <mergeCell ref="H39:I39"/>
    <mergeCell ref="A1:J1"/>
    <mergeCell ref="G62:I62"/>
    <mergeCell ref="H50:I50"/>
    <mergeCell ref="A2:J2"/>
    <mergeCell ref="H52:I52"/>
    <mergeCell ref="H57:I57"/>
    <mergeCell ref="H60:I60"/>
    <mergeCell ref="A4:E4"/>
    <mergeCell ref="H14:I14"/>
    <mergeCell ref="G4:J4"/>
    <mergeCell ref="J5:J63"/>
  </mergeCells>
  <dataValidations count="1">
    <dataValidation type="decimal" allowBlank="1" showInputMessage="1" showErrorMessage="1" errorTitle="ERREUR" error="Donnée chiffrée seulement" sqref="G11:H11">
      <formula1>0</formula1>
      <formula2>5000000</formula2>
    </dataValidation>
  </dataValidations>
  <printOptions horizontalCentered="1" verticalCentered="1"/>
  <pageMargins left="0.5905511811023623" right="0.35433070866141736" top="0.31496062992125984" bottom="0.35433070866141736" header="0.1968503937007874" footer="0.2755905511811024"/>
  <pageSetup horizontalDpi="600" verticalDpi="600" orientation="portrait" r:id="rId1"/>
  <headerFooter alignWithMargins="0">
    <oddFooter>&amp;C
&amp;9Page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51"/>
  <sheetViews>
    <sheetView zoomScalePageLayoutView="0" workbookViewId="0" topLeftCell="A1">
      <selection activeCell="E14" sqref="E14"/>
    </sheetView>
  </sheetViews>
  <sheetFormatPr defaultColWidth="9.140625" defaultRowHeight="15" customHeight="1"/>
  <cols>
    <col min="1" max="1" width="5.28125" style="75" customWidth="1"/>
    <col min="2" max="3" width="0.85546875" style="92" customWidth="1"/>
    <col min="4" max="4" width="45.7109375" style="92" customWidth="1"/>
    <col min="5" max="5" width="13.7109375" style="92" customWidth="1"/>
    <col min="6" max="6" width="2.57421875" style="95" customWidth="1"/>
    <col min="7" max="7" width="13.7109375" style="149" customWidth="1"/>
    <col min="8" max="8" width="0.85546875" style="149" customWidth="1"/>
    <col min="9" max="9" width="14.7109375" style="92" customWidth="1"/>
    <col min="10" max="10" width="0.85546875" style="92" customWidth="1"/>
    <col min="11" max="16384" width="9.140625" style="92" customWidth="1"/>
  </cols>
  <sheetData>
    <row r="1" spans="1:10" ht="15" customHeight="1">
      <c r="A1" s="732" t="str">
        <f>'1-Front Page'!A3:L3</f>
        <v>THE  FABRIQUE  OF  THE  PARISH  OF</v>
      </c>
      <c r="B1" s="732"/>
      <c r="C1" s="732"/>
      <c r="D1" s="732"/>
      <c r="E1" s="732"/>
      <c r="F1" s="732"/>
      <c r="G1" s="732"/>
      <c r="H1" s="732"/>
      <c r="I1" s="732"/>
      <c r="J1" s="732"/>
    </row>
    <row r="2" spans="1:10" ht="21" customHeight="1">
      <c r="A2" s="733">
        <f>'1-Front Page'!A4:L4</f>
        <v>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 customHeight="1">
      <c r="A3" s="735" t="s">
        <v>306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 customHeight="1">
      <c r="A4" s="734" t="s">
        <v>235</v>
      </c>
      <c r="B4" s="734"/>
      <c r="C4" s="734"/>
      <c r="D4" s="734"/>
      <c r="E4" s="734"/>
      <c r="F4" s="734"/>
      <c r="G4" s="734"/>
      <c r="H4" s="734"/>
      <c r="I4" s="734"/>
      <c r="J4" s="734"/>
    </row>
    <row r="5" spans="1:10" ht="15" customHeight="1" thickBot="1">
      <c r="A5" s="122"/>
      <c r="B5" s="122"/>
      <c r="C5" s="122"/>
      <c r="D5" s="122"/>
      <c r="E5" s="122"/>
      <c r="F5" s="155"/>
      <c r="G5" s="122"/>
      <c r="H5" s="122"/>
      <c r="I5" s="122"/>
      <c r="J5" s="122"/>
    </row>
    <row r="6" spans="1:10" ht="6" customHeight="1">
      <c r="A6" s="179"/>
      <c r="B6" s="180"/>
      <c r="C6" s="180"/>
      <c r="D6" s="180"/>
      <c r="E6" s="180"/>
      <c r="F6" s="181"/>
      <c r="G6" s="180"/>
      <c r="H6" s="180"/>
      <c r="I6" s="180"/>
      <c r="J6" s="182"/>
    </row>
    <row r="7" spans="1:10" ht="15" customHeight="1">
      <c r="A7" s="729" t="s">
        <v>236</v>
      </c>
      <c r="B7" s="730"/>
      <c r="C7" s="730"/>
      <c r="D7" s="730"/>
      <c r="E7" s="730"/>
      <c r="F7" s="730"/>
      <c r="G7" s="730"/>
      <c r="H7" s="730"/>
      <c r="I7" s="730"/>
      <c r="J7" s="731"/>
    </row>
    <row r="8" spans="1:10" ht="18" customHeight="1">
      <c r="A8" s="717" t="s">
        <v>166</v>
      </c>
      <c r="B8" s="718"/>
      <c r="C8" s="718"/>
      <c r="D8" s="718"/>
      <c r="E8" s="245">
        <f>'1-Front Page'!I7</f>
        <v>2017</v>
      </c>
      <c r="F8" s="723"/>
      <c r="G8" s="723"/>
      <c r="H8" s="723"/>
      <c r="I8" s="723"/>
      <c r="J8" s="724"/>
    </row>
    <row r="9" spans="1:10" ht="6" customHeight="1" thickBot="1">
      <c r="A9" s="183"/>
      <c r="B9" s="184"/>
      <c r="C9" s="184"/>
      <c r="D9" s="184"/>
      <c r="E9" s="123"/>
      <c r="F9" s="185"/>
      <c r="G9" s="185"/>
      <c r="H9" s="185"/>
      <c r="I9" s="185"/>
      <c r="J9" s="186"/>
    </row>
    <row r="10" spans="1:10" ht="9" customHeight="1" thickTop="1">
      <c r="A10" s="124"/>
      <c r="B10" s="125"/>
      <c r="C10" s="125"/>
      <c r="D10" s="125"/>
      <c r="E10" s="125"/>
      <c r="F10" s="156"/>
      <c r="G10" s="125"/>
      <c r="H10" s="125"/>
      <c r="I10" s="125"/>
      <c r="J10" s="168"/>
    </row>
    <row r="11" spans="1:10" ht="18" customHeight="1">
      <c r="A11" s="129" t="s">
        <v>22</v>
      </c>
      <c r="B11" s="127"/>
      <c r="C11" s="130" t="s">
        <v>196</v>
      </c>
      <c r="D11" s="128"/>
      <c r="E11" s="130"/>
      <c r="F11" s="241" t="s">
        <v>22</v>
      </c>
      <c r="G11" s="726">
        <f>'5-REVENUES'!H48</f>
        <v>0</v>
      </c>
      <c r="H11" s="726"/>
      <c r="I11" s="726"/>
      <c r="J11" s="169"/>
    </row>
    <row r="12" spans="1:10" ht="9" customHeight="1">
      <c r="A12" s="126"/>
      <c r="B12" s="127"/>
      <c r="C12" s="130"/>
      <c r="D12" s="128"/>
      <c r="E12" s="128"/>
      <c r="F12" s="157"/>
      <c r="G12" s="131"/>
      <c r="H12" s="131"/>
      <c r="I12" s="131"/>
      <c r="J12" s="169"/>
    </row>
    <row r="13" spans="1:10" ht="18" customHeight="1">
      <c r="A13" s="230" t="s">
        <v>41</v>
      </c>
      <c r="B13" s="231"/>
      <c r="C13" s="39" t="s">
        <v>237</v>
      </c>
      <c r="D13" s="139"/>
      <c r="E13" s="150" t="s">
        <v>243</v>
      </c>
      <c r="F13" s="157"/>
      <c r="G13" s="152" t="s">
        <v>244</v>
      </c>
      <c r="H13" s="131"/>
      <c r="I13" s="264" t="s">
        <v>26</v>
      </c>
      <c r="J13" s="169"/>
    </row>
    <row r="14" spans="1:10" ht="15" customHeight="1">
      <c r="A14" s="227">
        <v>105</v>
      </c>
      <c r="B14" s="127"/>
      <c r="C14" s="130"/>
      <c r="D14" s="128" t="s">
        <v>131</v>
      </c>
      <c r="E14" s="267"/>
      <c r="F14" s="157"/>
      <c r="G14" s="253">
        <f>'4-Balance Sheet'!F15</f>
        <v>0</v>
      </c>
      <c r="H14" s="131"/>
      <c r="I14" s="257">
        <f aca="true" t="shared" si="0" ref="I14:I19">-(G14-E14)</f>
        <v>0</v>
      </c>
      <c r="J14" s="169"/>
    </row>
    <row r="15" spans="1:10" ht="15" customHeight="1">
      <c r="A15" s="227">
        <v>106</v>
      </c>
      <c r="B15" s="127"/>
      <c r="C15" s="130"/>
      <c r="D15" s="128" t="s">
        <v>132</v>
      </c>
      <c r="E15" s="268"/>
      <c r="F15" s="157"/>
      <c r="G15" s="254">
        <f>'4-Balance Sheet'!F16</f>
        <v>0</v>
      </c>
      <c r="H15" s="132"/>
      <c r="I15" s="257">
        <f t="shared" si="0"/>
        <v>0</v>
      </c>
      <c r="J15" s="169"/>
    </row>
    <row r="16" spans="1:10" ht="15" customHeight="1">
      <c r="A16" s="227">
        <v>107</v>
      </c>
      <c r="B16" s="127"/>
      <c r="C16" s="130"/>
      <c r="D16" s="128" t="s">
        <v>133</v>
      </c>
      <c r="E16" s="268"/>
      <c r="F16" s="157"/>
      <c r="G16" s="254">
        <f>'4-Balance Sheet'!F17</f>
        <v>0</v>
      </c>
      <c r="H16" s="132"/>
      <c r="I16" s="257">
        <f t="shared" si="0"/>
        <v>0</v>
      </c>
      <c r="J16" s="169"/>
    </row>
    <row r="17" spans="1:10" ht="15" customHeight="1">
      <c r="A17" s="227" t="s">
        <v>39</v>
      </c>
      <c r="B17" s="127"/>
      <c r="C17" s="130"/>
      <c r="D17" s="128" t="s">
        <v>238</v>
      </c>
      <c r="E17" s="268"/>
      <c r="F17" s="157"/>
      <c r="G17" s="255">
        <f>'4-Balance Sheet'!G25</f>
        <v>0</v>
      </c>
      <c r="H17" s="133"/>
      <c r="I17" s="257">
        <f t="shared" si="0"/>
        <v>0</v>
      </c>
      <c r="J17" s="169"/>
    </row>
    <row r="18" spans="1:10" ht="15" customHeight="1">
      <c r="A18" s="227" t="s">
        <v>40</v>
      </c>
      <c r="B18" s="127"/>
      <c r="C18" s="130"/>
      <c r="D18" s="128" t="s">
        <v>239</v>
      </c>
      <c r="E18" s="268"/>
      <c r="F18" s="157"/>
      <c r="G18" s="255">
        <f>'4-Balance Sheet'!G37</f>
        <v>0</v>
      </c>
      <c r="H18" s="134"/>
      <c r="I18" s="257">
        <f t="shared" si="0"/>
        <v>0</v>
      </c>
      <c r="J18" s="169"/>
    </row>
    <row r="19" spans="1:10" ht="15" customHeight="1">
      <c r="A19" s="126"/>
      <c r="B19" s="127"/>
      <c r="C19" s="130"/>
      <c r="D19" s="94" t="s">
        <v>240</v>
      </c>
      <c r="E19" s="269"/>
      <c r="F19" s="157"/>
      <c r="G19" s="256">
        <f>'4-Balance Sheet'!F18</f>
        <v>0</v>
      </c>
      <c r="H19" s="154">
        <f>SUM(G15:G19)</f>
        <v>0</v>
      </c>
      <c r="I19" s="257">
        <f t="shared" si="0"/>
        <v>0</v>
      </c>
      <c r="J19" s="169"/>
    </row>
    <row r="20" spans="1:10" ht="3" customHeight="1">
      <c r="A20" s="126"/>
      <c r="B20" s="127"/>
      <c r="C20" s="130"/>
      <c r="D20" s="128"/>
      <c r="E20" s="151"/>
      <c r="F20" s="157"/>
      <c r="G20" s="166"/>
      <c r="H20" s="153"/>
      <c r="I20" s="153"/>
      <c r="J20" s="169"/>
    </row>
    <row r="21" spans="1:10" ht="9" customHeight="1">
      <c r="A21" s="126"/>
      <c r="B21" s="127"/>
      <c r="C21" s="130"/>
      <c r="D21" s="128"/>
      <c r="E21" s="128"/>
      <c r="F21" s="157"/>
      <c r="G21" s="131"/>
      <c r="H21" s="131"/>
      <c r="I21" s="135"/>
      <c r="J21" s="169"/>
    </row>
    <row r="22" spans="1:10" ht="15" customHeight="1">
      <c r="A22" s="126"/>
      <c r="B22" s="127"/>
      <c r="C22" s="130" t="s">
        <v>241</v>
      </c>
      <c r="D22" s="128"/>
      <c r="E22" s="128"/>
      <c r="F22" s="157"/>
      <c r="G22" s="728">
        <f>SUM(I14:I19)</f>
        <v>0</v>
      </c>
      <c r="H22" s="728"/>
      <c r="I22" s="728"/>
      <c r="J22" s="169"/>
    </row>
    <row r="23" spans="1:10" ht="12" customHeight="1">
      <c r="A23" s="126"/>
      <c r="B23" s="127"/>
      <c r="C23" s="130"/>
      <c r="D23" s="128"/>
      <c r="E23" s="128"/>
      <c r="F23" s="157"/>
      <c r="G23" s="131"/>
      <c r="H23" s="131"/>
      <c r="I23" s="131"/>
      <c r="J23" s="169"/>
    </row>
    <row r="24" spans="1:10" ht="15" customHeight="1">
      <c r="A24" s="227" t="s">
        <v>38</v>
      </c>
      <c r="B24" s="127"/>
      <c r="C24" s="720" t="s">
        <v>242</v>
      </c>
      <c r="D24" s="720"/>
      <c r="E24" s="246">
        <f>'1-Front Page'!I7</f>
        <v>2017</v>
      </c>
      <c r="F24" s="158"/>
      <c r="G24" s="727"/>
      <c r="H24" s="727"/>
      <c r="I24" s="727"/>
      <c r="J24" s="169"/>
    </row>
    <row r="25" spans="1:10" ht="12" customHeight="1">
      <c r="A25" s="126"/>
      <c r="B25" s="127"/>
      <c r="C25" s="130"/>
      <c r="D25" s="128"/>
      <c r="E25" s="128"/>
      <c r="F25" s="157"/>
      <c r="G25" s="136"/>
      <c r="H25" s="136"/>
      <c r="I25" s="136"/>
      <c r="J25" s="169"/>
    </row>
    <row r="26" spans="1:10" ht="18" customHeight="1">
      <c r="A26" s="126"/>
      <c r="B26" s="127"/>
      <c r="C26" s="130"/>
      <c r="D26" s="128"/>
      <c r="E26" s="128"/>
      <c r="F26" s="240" t="s">
        <v>27</v>
      </c>
      <c r="G26" s="719">
        <f>G11+G22+G24</f>
        <v>0</v>
      </c>
      <c r="H26" s="719"/>
      <c r="I26" s="719"/>
      <c r="J26" s="169"/>
    </row>
    <row r="27" spans="1:10" ht="7.5" customHeight="1">
      <c r="A27" s="126"/>
      <c r="B27" s="127"/>
      <c r="C27" s="130"/>
      <c r="D27" s="128"/>
      <c r="E27" s="128"/>
      <c r="F27" s="157"/>
      <c r="G27" s="137"/>
      <c r="H27" s="137"/>
      <c r="I27" s="137"/>
      <c r="J27" s="169"/>
    </row>
    <row r="28" spans="1:10" ht="7.5" customHeight="1">
      <c r="A28" s="171"/>
      <c r="B28" s="172"/>
      <c r="C28" s="173"/>
      <c r="D28" s="174"/>
      <c r="E28" s="174"/>
      <c r="F28" s="175"/>
      <c r="G28" s="176"/>
      <c r="H28" s="176"/>
      <c r="I28" s="176"/>
      <c r="J28" s="177"/>
    </row>
    <row r="29" spans="1:10" ht="18" customHeight="1">
      <c r="A29" s="138" t="s">
        <v>23</v>
      </c>
      <c r="B29" s="127"/>
      <c r="C29" s="39" t="s">
        <v>226</v>
      </c>
      <c r="D29" s="139"/>
      <c r="E29" s="128"/>
      <c r="F29" s="239" t="s">
        <v>24</v>
      </c>
      <c r="G29" s="725">
        <f>'6-EXPENSES'!G62</f>
        <v>0</v>
      </c>
      <c r="H29" s="725"/>
      <c r="I29" s="725"/>
      <c r="J29" s="169"/>
    </row>
    <row r="30" spans="1:10" ht="15" customHeight="1">
      <c r="A30" s="140"/>
      <c r="B30" s="127"/>
      <c r="C30" s="39"/>
      <c r="D30" s="139"/>
      <c r="E30" s="128"/>
      <c r="F30" s="155"/>
      <c r="G30" s="141"/>
      <c r="H30" s="141"/>
      <c r="I30" s="141"/>
      <c r="J30" s="169"/>
    </row>
    <row r="31" spans="1:10" ht="18" customHeight="1">
      <c r="A31" s="229" t="s">
        <v>41</v>
      </c>
      <c r="B31" s="127"/>
      <c r="C31" s="39" t="s">
        <v>245</v>
      </c>
      <c r="D31" s="139"/>
      <c r="E31" s="150" t="s">
        <v>243</v>
      </c>
      <c r="F31" s="157"/>
      <c r="G31" s="152" t="s">
        <v>244</v>
      </c>
      <c r="H31" s="141"/>
      <c r="I31" s="264" t="s">
        <v>26</v>
      </c>
      <c r="J31" s="169"/>
    </row>
    <row r="32" spans="1:10" ht="15" customHeight="1">
      <c r="A32" s="228">
        <v>205</v>
      </c>
      <c r="B32" s="127"/>
      <c r="C32" s="139"/>
      <c r="D32" s="139" t="s">
        <v>153</v>
      </c>
      <c r="E32" s="270"/>
      <c r="F32" s="155"/>
      <c r="G32" s="258">
        <f>'4-Balance Sheet'!F47</f>
        <v>0</v>
      </c>
      <c r="H32" s="142"/>
      <c r="I32" s="257">
        <f aca="true" t="shared" si="1" ref="I32:I40">-(G32-E32)</f>
        <v>0</v>
      </c>
      <c r="J32" s="169"/>
    </row>
    <row r="33" spans="1:10" ht="15" customHeight="1">
      <c r="A33" s="228">
        <v>206</v>
      </c>
      <c r="B33" s="127"/>
      <c r="C33" s="139"/>
      <c r="D33" s="139" t="s">
        <v>154</v>
      </c>
      <c r="E33" s="271"/>
      <c r="F33" s="155"/>
      <c r="G33" s="259">
        <f>'4-Balance Sheet'!F48</f>
        <v>0</v>
      </c>
      <c r="H33" s="142"/>
      <c r="I33" s="257">
        <f t="shared" si="1"/>
        <v>0</v>
      </c>
      <c r="J33" s="169"/>
    </row>
    <row r="34" spans="1:10" ht="15" customHeight="1">
      <c r="A34" s="228">
        <v>207</v>
      </c>
      <c r="B34" s="127"/>
      <c r="C34" s="139"/>
      <c r="D34" s="139" t="s">
        <v>155</v>
      </c>
      <c r="E34" s="271"/>
      <c r="F34" s="155"/>
      <c r="G34" s="259">
        <f>'4-Balance Sheet'!F49</f>
        <v>0</v>
      </c>
      <c r="H34" s="142"/>
      <c r="I34" s="257">
        <f t="shared" si="1"/>
        <v>0</v>
      </c>
      <c r="J34" s="169"/>
    </row>
    <row r="35" spans="1:10" ht="15" customHeight="1">
      <c r="A35" s="228">
        <v>201</v>
      </c>
      <c r="B35" s="127"/>
      <c r="C35" s="139"/>
      <c r="D35" s="139" t="s">
        <v>246</v>
      </c>
      <c r="E35" s="271"/>
      <c r="F35" s="155"/>
      <c r="G35" s="259">
        <f>'4-Balance Sheet'!F45</f>
        <v>0</v>
      </c>
      <c r="H35" s="142"/>
      <c r="I35" s="257">
        <f t="shared" si="1"/>
        <v>0</v>
      </c>
      <c r="J35" s="169"/>
    </row>
    <row r="36" spans="1:10" ht="15" customHeight="1">
      <c r="A36" s="228">
        <v>211</v>
      </c>
      <c r="B36" s="127"/>
      <c r="C36" s="139"/>
      <c r="D36" s="139" t="s">
        <v>157</v>
      </c>
      <c r="E36" s="271"/>
      <c r="F36" s="155"/>
      <c r="G36" s="259">
        <f>'4-Balance Sheet'!F54</f>
        <v>0</v>
      </c>
      <c r="H36" s="142"/>
      <c r="I36" s="257">
        <f t="shared" si="1"/>
        <v>0</v>
      </c>
      <c r="J36" s="169"/>
    </row>
    <row r="37" spans="1:10" ht="15" customHeight="1">
      <c r="A37" s="228">
        <v>202</v>
      </c>
      <c r="B37" s="127"/>
      <c r="C37" s="139"/>
      <c r="D37" s="128" t="s">
        <v>247</v>
      </c>
      <c r="E37" s="271"/>
      <c r="F37" s="155"/>
      <c r="G37" s="259">
        <f>'4-Balance Sheet'!F46</f>
        <v>0</v>
      </c>
      <c r="H37" s="142"/>
      <c r="I37" s="257">
        <f t="shared" si="1"/>
        <v>0</v>
      </c>
      <c r="J37" s="169"/>
    </row>
    <row r="38" spans="1:10" ht="15" customHeight="1">
      <c r="A38" s="228">
        <v>212</v>
      </c>
      <c r="B38" s="127"/>
      <c r="C38" s="139"/>
      <c r="D38" s="128" t="s">
        <v>248</v>
      </c>
      <c r="E38" s="271"/>
      <c r="F38" s="155"/>
      <c r="G38" s="259">
        <f>'4-Balance Sheet'!F55</f>
        <v>0</v>
      </c>
      <c r="H38" s="142"/>
      <c r="I38" s="257">
        <f t="shared" si="1"/>
        <v>0</v>
      </c>
      <c r="J38" s="169"/>
    </row>
    <row r="39" spans="1:10" ht="15" customHeight="1">
      <c r="A39" s="228">
        <v>213</v>
      </c>
      <c r="B39" s="127"/>
      <c r="C39" s="139"/>
      <c r="D39" s="128" t="s">
        <v>250</v>
      </c>
      <c r="E39" s="271"/>
      <c r="F39" s="155"/>
      <c r="G39" s="259">
        <f>'4-Balance Sheet'!F56</f>
        <v>0</v>
      </c>
      <c r="H39" s="142"/>
      <c r="I39" s="257">
        <f t="shared" si="1"/>
        <v>0</v>
      </c>
      <c r="J39" s="169"/>
    </row>
    <row r="40" spans="1:10" ht="15" customHeight="1">
      <c r="A40" s="126"/>
      <c r="B40" s="127"/>
      <c r="C40" s="139"/>
      <c r="D40" s="144" t="s">
        <v>249</v>
      </c>
      <c r="E40" s="272"/>
      <c r="F40" s="155"/>
      <c r="G40" s="260">
        <f>'4-Balance Sheet'!F50</f>
        <v>0</v>
      </c>
      <c r="H40" s="163">
        <f>SUM(G32:G40)</f>
        <v>0</v>
      </c>
      <c r="I40" s="257">
        <f t="shared" si="1"/>
        <v>0</v>
      </c>
      <c r="J40" s="169"/>
    </row>
    <row r="41" spans="1:10" ht="3" customHeight="1">
      <c r="A41" s="126"/>
      <c r="B41" s="127"/>
      <c r="C41" s="139"/>
      <c r="D41" s="144"/>
      <c r="E41" s="94"/>
      <c r="F41" s="162"/>
      <c r="G41" s="167"/>
      <c r="H41" s="161"/>
      <c r="I41" s="164"/>
      <c r="J41" s="169"/>
    </row>
    <row r="42" spans="1:10" ht="9" customHeight="1">
      <c r="A42" s="126"/>
      <c r="B42" s="127"/>
      <c r="C42" s="130"/>
      <c r="D42" s="128"/>
      <c r="E42" s="128"/>
      <c r="F42" s="157"/>
      <c r="G42" s="137"/>
      <c r="H42" s="137"/>
      <c r="I42" s="137"/>
      <c r="J42" s="169"/>
    </row>
    <row r="43" spans="1:10" ht="15" customHeight="1">
      <c r="A43" s="126"/>
      <c r="B43" s="127"/>
      <c r="C43" s="39" t="s">
        <v>251</v>
      </c>
      <c r="D43" s="139"/>
      <c r="E43" s="128"/>
      <c r="F43" s="157"/>
      <c r="G43" s="721">
        <f>SUM(I32:I40)</f>
        <v>0</v>
      </c>
      <c r="H43" s="721"/>
      <c r="I43" s="721"/>
      <c r="J43" s="169"/>
    </row>
    <row r="44" spans="1:10" ht="12" customHeight="1">
      <c r="A44" s="126"/>
      <c r="B44" s="127"/>
      <c r="C44" s="139"/>
      <c r="D44" s="139"/>
      <c r="E44" s="128"/>
      <c r="F44" s="157"/>
      <c r="G44" s="142"/>
      <c r="H44" s="142"/>
      <c r="I44" s="143"/>
      <c r="J44" s="169"/>
    </row>
    <row r="45" spans="1:10" ht="15" customHeight="1">
      <c r="A45" s="227" t="s">
        <v>38</v>
      </c>
      <c r="B45" s="127"/>
      <c r="C45" s="720" t="s">
        <v>252</v>
      </c>
      <c r="D45" s="720"/>
      <c r="E45" s="246">
        <f>'1-Front Page'!I7</f>
        <v>2017</v>
      </c>
      <c r="F45" s="157"/>
      <c r="G45" s="722">
        <f>'4-Balance Sheet'!F11+'4-Balance Sheet'!F12+'4-Balance Sheet'!F13+'4-Balance Sheet'!F14</f>
        <v>0</v>
      </c>
      <c r="H45" s="722"/>
      <c r="I45" s="722"/>
      <c r="J45" s="169"/>
    </row>
    <row r="46" spans="1:10" ht="12" customHeight="1">
      <c r="A46" s="126"/>
      <c r="B46" s="127"/>
      <c r="C46" s="130"/>
      <c r="D46" s="128"/>
      <c r="E46" s="128"/>
      <c r="F46" s="157"/>
      <c r="G46" s="137"/>
      <c r="H46" s="137"/>
      <c r="I46" s="137"/>
      <c r="J46" s="169"/>
    </row>
    <row r="47" spans="1:10" ht="18" customHeight="1">
      <c r="A47" s="126"/>
      <c r="B47" s="127"/>
      <c r="C47" s="130"/>
      <c r="D47" s="128"/>
      <c r="E47" s="128"/>
      <c r="F47" s="238" t="s">
        <v>28</v>
      </c>
      <c r="G47" s="715">
        <f>G29+G43+G45</f>
        <v>0</v>
      </c>
      <c r="H47" s="715"/>
      <c r="I47" s="715"/>
      <c r="J47" s="169"/>
    </row>
    <row r="48" spans="1:10" ht="7.5" customHeight="1">
      <c r="A48" s="126"/>
      <c r="B48" s="127"/>
      <c r="C48" s="130"/>
      <c r="D48" s="128"/>
      <c r="E48" s="128"/>
      <c r="F48" s="159"/>
      <c r="G48" s="137"/>
      <c r="H48" s="137"/>
      <c r="I48" s="137"/>
      <c r="J48" s="169"/>
    </row>
    <row r="49" spans="1:10" ht="7.5" customHeight="1">
      <c r="A49" s="171"/>
      <c r="B49" s="174"/>
      <c r="C49" s="173"/>
      <c r="D49" s="174"/>
      <c r="E49" s="174"/>
      <c r="F49" s="178"/>
      <c r="G49" s="176"/>
      <c r="H49" s="176"/>
      <c r="I49" s="176"/>
      <c r="J49" s="177"/>
    </row>
    <row r="50" spans="1:10" ht="15" customHeight="1">
      <c r="A50" s="413" t="s">
        <v>253</v>
      </c>
      <c r="B50" s="414"/>
      <c r="C50" s="414"/>
      <c r="D50" s="415"/>
      <c r="E50" s="165" t="s">
        <v>29</v>
      </c>
      <c r="F50" s="159"/>
      <c r="G50" s="716">
        <f>G26-G47</f>
        <v>0</v>
      </c>
      <c r="H50" s="716"/>
      <c r="I50" s="716"/>
      <c r="J50" s="169"/>
    </row>
    <row r="51" spans="1:10" ht="9" customHeight="1" thickBot="1">
      <c r="A51" s="145"/>
      <c r="B51" s="146"/>
      <c r="C51" s="146"/>
      <c r="D51" s="146"/>
      <c r="E51" s="146"/>
      <c r="F51" s="160"/>
      <c r="G51" s="147"/>
      <c r="H51" s="147"/>
      <c r="I51" s="148"/>
      <c r="J51" s="170"/>
    </row>
  </sheetData>
  <sheetProtection password="84C7" sheet="1" objects="1" scenarios="1" selectLockedCells="1"/>
  <mergeCells count="18">
    <mergeCell ref="G11:I11"/>
    <mergeCell ref="G24:I24"/>
    <mergeCell ref="G22:I22"/>
    <mergeCell ref="A7:J7"/>
    <mergeCell ref="A1:J1"/>
    <mergeCell ref="A2:J2"/>
    <mergeCell ref="A4:J4"/>
    <mergeCell ref="A3:J3"/>
    <mergeCell ref="G47:I47"/>
    <mergeCell ref="G50:I50"/>
    <mergeCell ref="A8:D8"/>
    <mergeCell ref="G26:I26"/>
    <mergeCell ref="C45:D45"/>
    <mergeCell ref="G43:I43"/>
    <mergeCell ref="G45:I45"/>
    <mergeCell ref="F8:J8"/>
    <mergeCell ref="G29:I29"/>
    <mergeCell ref="C24:D24"/>
  </mergeCells>
  <printOptions horizontalCentered="1" verticalCentered="1"/>
  <pageMargins left="0.5511811023622047" right="0.31496062992125984" top="0.3937007874015748" bottom="0.3937007874015748" header="0.3937007874015748" footer="0.31496062992125984"/>
  <pageSetup horizontalDpi="600" verticalDpi="600" orientation="portrait" r:id="rId1"/>
  <headerFooter alignWithMargins="0">
    <oddFooter>&amp;CPage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W54"/>
  <sheetViews>
    <sheetView zoomScaleSheetLayoutView="67" workbookViewId="0" topLeftCell="A1">
      <selection activeCell="S7" sqref="S7:V7"/>
    </sheetView>
  </sheetViews>
  <sheetFormatPr defaultColWidth="9.140625" defaultRowHeight="12.75"/>
  <cols>
    <col min="1" max="1" width="0.71875" style="17" customWidth="1"/>
    <col min="2" max="2" width="2.140625" style="17" customWidth="1"/>
    <col min="3" max="4" width="3.7109375" style="17" customWidth="1"/>
    <col min="5" max="5" width="1.7109375" style="17" customWidth="1"/>
    <col min="6" max="6" width="8.7109375" style="17" customWidth="1"/>
    <col min="7" max="7" width="3.7109375" style="17" customWidth="1"/>
    <col min="8" max="8" width="5.7109375" style="17" customWidth="1"/>
    <col min="9" max="9" width="1.28515625" style="17" customWidth="1"/>
    <col min="10" max="11" width="1.7109375" style="17" customWidth="1"/>
    <col min="12" max="12" width="8.7109375" style="17" customWidth="1"/>
    <col min="13" max="13" width="1.7109375" style="17" customWidth="1"/>
    <col min="14" max="14" width="5.7109375" style="17" customWidth="1"/>
    <col min="15" max="15" width="1.7109375" style="17" customWidth="1"/>
    <col min="16" max="16" width="16.7109375" style="17" customWidth="1"/>
    <col min="17" max="17" width="2.7109375" style="17" customWidth="1"/>
    <col min="18" max="18" width="0.85546875" style="17" customWidth="1"/>
    <col min="19" max="19" width="10.7109375" style="17" customWidth="1"/>
    <col min="20" max="20" width="1.7109375" style="17" customWidth="1"/>
    <col min="21" max="21" width="5.7109375" style="17" customWidth="1"/>
    <col min="22" max="22" width="0.85546875" style="17" customWidth="1"/>
    <col min="23" max="23" width="1.7109375" style="17" customWidth="1"/>
    <col min="24" max="16384" width="9.140625" style="17" customWidth="1"/>
  </cols>
  <sheetData>
    <row r="1" spans="1:23" ht="26.25" customHeight="1" thickBot="1">
      <c r="A1" s="766" t="s">
        <v>319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</row>
    <row r="2" spans="1:23" ht="18.75" customHeight="1">
      <c r="A2" s="736" t="s">
        <v>318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20"/>
      <c r="S2" s="69" t="s">
        <v>254</v>
      </c>
      <c r="T2" s="744">
        <f>'1-Front Page'!I7</f>
        <v>2017</v>
      </c>
      <c r="U2" s="744"/>
      <c r="V2" s="744"/>
      <c r="W2" s="33"/>
    </row>
    <row r="3" spans="1:23" ht="21" customHeight="1" thickBot="1">
      <c r="A3" s="750">
        <f>'1-Front Page'!A4:L4</f>
        <v>0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2"/>
    </row>
    <row r="4" spans="1:23" ht="9" customHeight="1" thickTop="1">
      <c r="A4" s="189"/>
      <c r="B4" s="34"/>
      <c r="C4" s="20"/>
      <c r="D4" s="190"/>
      <c r="E4" s="190"/>
      <c r="F4" s="20"/>
      <c r="G4" s="20"/>
      <c r="H4" s="20"/>
      <c r="I4" s="20"/>
      <c r="J4" s="20"/>
      <c r="K4" s="20"/>
      <c r="L4" s="194"/>
      <c r="M4" s="194"/>
      <c r="N4" s="194"/>
      <c r="O4" s="194"/>
      <c r="P4" s="194"/>
      <c r="Q4" s="194"/>
      <c r="R4" s="194"/>
      <c r="S4" s="194"/>
      <c r="T4" s="194"/>
      <c r="U4" s="19"/>
      <c r="V4" s="19"/>
      <c r="W4" s="33"/>
    </row>
    <row r="5" spans="1:23" s="6" customFormat="1" ht="18" customHeight="1">
      <c r="A5" s="195"/>
      <c r="B5" s="4" t="s">
        <v>30</v>
      </c>
      <c r="C5" s="11" t="s">
        <v>255</v>
      </c>
      <c r="D5" s="196"/>
      <c r="E5" s="19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97"/>
    </row>
    <row r="6" spans="1:23" ht="16.5" customHeight="1">
      <c r="A6" s="189"/>
      <c r="B6" s="20"/>
      <c r="C6" s="198" t="s">
        <v>256</v>
      </c>
      <c r="D6" s="190"/>
      <c r="E6" s="19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771">
        <f>'5-REVENUES'!H48</f>
        <v>0</v>
      </c>
      <c r="T6" s="771"/>
      <c r="U6" s="771"/>
      <c r="V6" s="771"/>
      <c r="W6" s="33"/>
    </row>
    <row r="7" spans="1:23" ht="14.25" customHeight="1">
      <c r="A7" s="189"/>
      <c r="B7" s="20"/>
      <c r="C7" s="226" t="s">
        <v>298</v>
      </c>
      <c r="D7" s="190"/>
      <c r="E7" s="190"/>
      <c r="F7" s="20"/>
      <c r="G7" s="790" t="s">
        <v>296</v>
      </c>
      <c r="H7" s="790"/>
      <c r="I7" s="790"/>
      <c r="J7" s="790"/>
      <c r="K7" s="790"/>
      <c r="L7" s="790"/>
      <c r="M7" s="790"/>
      <c r="N7" s="790"/>
      <c r="O7" s="790"/>
      <c r="P7" s="790"/>
      <c r="R7" s="243"/>
      <c r="S7" s="787"/>
      <c r="T7" s="787"/>
      <c r="U7" s="787"/>
      <c r="V7" s="787"/>
      <c r="W7" s="33"/>
    </row>
    <row r="8" spans="1:23" ht="15" customHeight="1">
      <c r="A8" s="189"/>
      <c r="B8" s="20"/>
      <c r="C8" s="199" t="s">
        <v>257</v>
      </c>
      <c r="D8" s="190"/>
      <c r="E8" s="19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774"/>
      <c r="T8" s="774"/>
      <c r="U8" s="774"/>
      <c r="V8" s="774"/>
      <c r="W8" s="33"/>
    </row>
    <row r="9" spans="1:23" ht="6" customHeight="1">
      <c r="A9" s="189"/>
      <c r="B9" s="20"/>
      <c r="C9" s="20"/>
      <c r="D9" s="190"/>
      <c r="E9" s="19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3"/>
    </row>
    <row r="10" spans="1:23" ht="15" customHeight="1">
      <c r="A10" s="189"/>
      <c r="B10" s="20"/>
      <c r="C10" s="29" t="s">
        <v>258</v>
      </c>
      <c r="D10" s="190"/>
      <c r="E10" s="19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700">
        <f>S6+S7+S8</f>
        <v>0</v>
      </c>
      <c r="T10" s="700"/>
      <c r="U10" s="700"/>
      <c r="V10" s="700"/>
      <c r="W10" s="33"/>
    </row>
    <row r="11" spans="1:23" ht="6" customHeight="1">
      <c r="A11" s="189"/>
      <c r="B11" s="20"/>
      <c r="C11" s="20"/>
      <c r="D11" s="190"/>
      <c r="E11" s="19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792" t="s">
        <v>303</v>
      </c>
      <c r="Q11" s="792"/>
      <c r="R11" s="20"/>
      <c r="S11" s="20"/>
      <c r="T11" s="20"/>
      <c r="U11" s="20"/>
      <c r="V11" s="20"/>
      <c r="W11" s="33"/>
    </row>
    <row r="12" spans="1:23" ht="12.75" customHeight="1">
      <c r="A12" s="189"/>
      <c r="B12" s="20"/>
      <c r="C12" s="200" t="s">
        <v>293</v>
      </c>
      <c r="D12" s="190"/>
      <c r="E12" s="19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792"/>
      <c r="Q12" s="792"/>
      <c r="R12" s="20"/>
      <c r="S12" s="740" t="s">
        <v>304</v>
      </c>
      <c r="T12" s="741"/>
      <c r="U12" s="741"/>
      <c r="V12" s="741"/>
      <c r="W12" s="33"/>
    </row>
    <row r="13" spans="1:23" ht="6" customHeight="1">
      <c r="A13" s="189"/>
      <c r="B13" s="20"/>
      <c r="C13" s="20"/>
      <c r="D13" s="190"/>
      <c r="E13" s="19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32"/>
      <c r="Q13" s="232"/>
      <c r="R13" s="20"/>
      <c r="S13" s="20"/>
      <c r="T13" s="20"/>
      <c r="U13" s="20"/>
      <c r="V13" s="20"/>
      <c r="W13" s="33"/>
    </row>
    <row r="14" spans="1:23" ht="14.25" customHeight="1">
      <c r="A14" s="189"/>
      <c r="B14" s="20"/>
      <c r="C14" s="201" t="s">
        <v>1</v>
      </c>
      <c r="D14" s="20" t="s">
        <v>259</v>
      </c>
      <c r="E14" s="20"/>
      <c r="F14" s="20"/>
      <c r="G14" s="20"/>
      <c r="H14" s="20"/>
      <c r="I14" s="20"/>
      <c r="J14" s="20"/>
      <c r="K14" s="20"/>
      <c r="L14" s="20"/>
      <c r="M14" s="20"/>
      <c r="N14" s="202"/>
      <c r="O14" s="202"/>
      <c r="P14" s="776">
        <f>'6-EXPENSES'!G55</f>
        <v>0</v>
      </c>
      <c r="Q14" s="776"/>
      <c r="R14" s="207"/>
      <c r="S14" s="775">
        <f>P14</f>
        <v>0</v>
      </c>
      <c r="T14" s="775"/>
      <c r="U14" s="775"/>
      <c r="V14" s="775"/>
      <c r="W14" s="33"/>
    </row>
    <row r="15" spans="1:23" ht="16.5" customHeight="1">
      <c r="A15" s="189"/>
      <c r="B15" s="20"/>
      <c r="C15" s="201" t="s">
        <v>2</v>
      </c>
      <c r="D15" s="20" t="s">
        <v>260</v>
      </c>
      <c r="E15" s="20"/>
      <c r="F15" s="20"/>
      <c r="G15" s="20"/>
      <c r="H15" s="20"/>
      <c r="I15" s="203"/>
      <c r="J15" s="204">
        <v>1</v>
      </c>
      <c r="K15" s="793" t="s">
        <v>263</v>
      </c>
      <c r="L15" s="793"/>
      <c r="M15" s="793"/>
      <c r="N15" s="793"/>
      <c r="O15" s="202"/>
      <c r="P15" s="777"/>
      <c r="Q15" s="777"/>
      <c r="R15" s="207"/>
      <c r="S15" s="739"/>
      <c r="T15" s="739"/>
      <c r="U15" s="739"/>
      <c r="V15" s="739"/>
      <c r="W15" s="33"/>
    </row>
    <row r="16" spans="1:23" ht="14.25">
      <c r="A16" s="189"/>
      <c r="B16" s="20"/>
      <c r="C16" s="201" t="s">
        <v>3</v>
      </c>
      <c r="D16" s="20" t="s">
        <v>261</v>
      </c>
      <c r="E16" s="20"/>
      <c r="F16" s="20"/>
      <c r="G16" s="20"/>
      <c r="H16" s="20"/>
      <c r="I16" s="205"/>
      <c r="J16" s="20"/>
      <c r="K16" s="793" t="s">
        <v>262</v>
      </c>
      <c r="L16" s="793"/>
      <c r="M16" s="793"/>
      <c r="N16" s="793"/>
      <c r="O16" s="202"/>
      <c r="P16" s="777"/>
      <c r="Q16" s="777"/>
      <c r="R16" s="207"/>
      <c r="S16" s="738"/>
      <c r="T16" s="738"/>
      <c r="U16" s="738"/>
      <c r="V16" s="738"/>
      <c r="W16" s="33"/>
    </row>
    <row r="17" spans="1:23" ht="14.25" customHeight="1">
      <c r="A17" s="189"/>
      <c r="B17" s="20"/>
      <c r="C17" s="201" t="s">
        <v>4</v>
      </c>
      <c r="D17" s="20" t="s">
        <v>264</v>
      </c>
      <c r="E17" s="20"/>
      <c r="F17" s="20"/>
      <c r="G17" s="20"/>
      <c r="H17" s="20"/>
      <c r="I17" s="20"/>
      <c r="J17" s="20"/>
      <c r="K17" s="20"/>
      <c r="L17" s="20"/>
      <c r="M17" s="20"/>
      <c r="N17" s="202"/>
      <c r="O17" s="202"/>
      <c r="P17" s="778">
        <f>'5-REVENUES'!H40</f>
        <v>0</v>
      </c>
      <c r="Q17" s="778"/>
      <c r="R17" s="207"/>
      <c r="S17" s="779">
        <f>P17</f>
        <v>0</v>
      </c>
      <c r="T17" s="779"/>
      <c r="U17" s="779"/>
      <c r="V17" s="779"/>
      <c r="W17" s="33"/>
    </row>
    <row r="18" spans="1:23" ht="25.5" customHeight="1">
      <c r="A18" s="189"/>
      <c r="B18" s="20"/>
      <c r="C18" s="206" t="s">
        <v>5</v>
      </c>
      <c r="D18" s="742" t="s">
        <v>307</v>
      </c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202"/>
      <c r="P18" s="791">
        <f>'6-EXPENSES'!G37+'6-EXPENSES'!G44+'6-EXPENSES'!G36</f>
        <v>0</v>
      </c>
      <c r="Q18" s="791"/>
      <c r="R18" s="207"/>
      <c r="S18" s="745">
        <f>P18</f>
        <v>0</v>
      </c>
      <c r="T18" s="745"/>
      <c r="U18" s="745"/>
      <c r="V18" s="745"/>
      <c r="W18" s="33"/>
    </row>
    <row r="19" spans="1:23" ht="12.75" customHeight="1">
      <c r="A19" s="189"/>
      <c r="B19" s="20"/>
      <c r="C19" s="201" t="s">
        <v>6</v>
      </c>
      <c r="D19" s="742" t="s">
        <v>265</v>
      </c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202"/>
      <c r="P19" s="743">
        <f>0.25*('5-REVENUES'!H25+'5-REVENUES'!H26+'5-REVENUES'!H27)</f>
        <v>0</v>
      </c>
      <c r="Q19" s="743"/>
      <c r="R19" s="207"/>
      <c r="S19" s="775">
        <f>P19</f>
        <v>0</v>
      </c>
      <c r="T19" s="775"/>
      <c r="U19" s="775"/>
      <c r="V19" s="775"/>
      <c r="W19" s="33"/>
    </row>
    <row r="20" spans="1:23" ht="12.75">
      <c r="A20" s="189"/>
      <c r="B20" s="20"/>
      <c r="C20" s="201" t="s">
        <v>7</v>
      </c>
      <c r="D20" s="20" t="s">
        <v>266</v>
      </c>
      <c r="E20" s="20"/>
      <c r="F20" s="265"/>
      <c r="G20" s="788" t="s">
        <v>295</v>
      </c>
      <c r="H20" s="788"/>
      <c r="I20" s="788"/>
      <c r="J20" s="788"/>
      <c r="K20" s="788"/>
      <c r="L20" s="788"/>
      <c r="M20" s="788"/>
      <c r="N20" s="788"/>
      <c r="O20" s="202"/>
      <c r="P20" s="772"/>
      <c r="Q20" s="772"/>
      <c r="R20" s="207"/>
      <c r="S20" s="739"/>
      <c r="T20" s="739"/>
      <c r="U20" s="739"/>
      <c r="V20" s="739"/>
      <c r="W20" s="33"/>
    </row>
    <row r="21" spans="1:23" ht="12.75">
      <c r="A21" s="189"/>
      <c r="B21" s="20"/>
      <c r="C21" s="198"/>
      <c r="D21" s="20"/>
      <c r="E21" s="20"/>
      <c r="F21" s="265"/>
      <c r="G21" s="789"/>
      <c r="H21" s="789"/>
      <c r="I21" s="789"/>
      <c r="J21" s="789"/>
      <c r="K21" s="789"/>
      <c r="L21" s="789"/>
      <c r="M21" s="789"/>
      <c r="N21" s="789"/>
      <c r="O21" s="202"/>
      <c r="P21" s="772"/>
      <c r="Q21" s="772"/>
      <c r="R21" s="207"/>
      <c r="S21" s="738"/>
      <c r="T21" s="738"/>
      <c r="U21" s="738"/>
      <c r="V21" s="738"/>
      <c r="W21" s="33"/>
    </row>
    <row r="22" spans="1:23" ht="12.75">
      <c r="A22" s="189"/>
      <c r="B22" s="20"/>
      <c r="C22" s="198"/>
      <c r="D22" s="190"/>
      <c r="E22" s="190"/>
      <c r="F22" s="265"/>
      <c r="G22" s="789"/>
      <c r="H22" s="789"/>
      <c r="I22" s="789"/>
      <c r="J22" s="789"/>
      <c r="K22" s="789"/>
      <c r="L22" s="789"/>
      <c r="M22" s="789"/>
      <c r="N22" s="789"/>
      <c r="O22" s="202"/>
      <c r="P22" s="772"/>
      <c r="Q22" s="772"/>
      <c r="R22" s="207"/>
      <c r="S22" s="739"/>
      <c r="T22" s="739"/>
      <c r="U22" s="739"/>
      <c r="V22" s="739"/>
      <c r="W22" s="33"/>
    </row>
    <row r="23" spans="1:23" ht="18" customHeight="1">
      <c r="A23" s="189"/>
      <c r="B23" s="20"/>
      <c r="C23" s="190" t="s">
        <v>267</v>
      </c>
      <c r="D23" s="190"/>
      <c r="E23" s="19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783">
        <f>SUM(S14:V22)</f>
        <v>0</v>
      </c>
      <c r="T23" s="783"/>
      <c r="U23" s="783"/>
      <c r="V23" s="783"/>
      <c r="W23" s="33"/>
    </row>
    <row r="24" spans="1:23" ht="10.5" customHeight="1">
      <c r="A24" s="189"/>
      <c r="B24" s="20"/>
      <c r="C24" s="190"/>
      <c r="D24" s="190"/>
      <c r="E24" s="19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3"/>
    </row>
    <row r="25" spans="1:23" ht="15">
      <c r="A25" s="189"/>
      <c r="B25" s="20"/>
      <c r="C25" s="198" t="s">
        <v>299</v>
      </c>
      <c r="D25" s="190"/>
      <c r="E25" s="19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8" t="s">
        <v>31</v>
      </c>
      <c r="R25" s="208"/>
      <c r="S25" s="767">
        <f>S10-S23</f>
        <v>0</v>
      </c>
      <c r="T25" s="767"/>
      <c r="U25" s="767"/>
      <c r="V25" s="767"/>
      <c r="W25" s="768"/>
    </row>
    <row r="26" spans="1:23" ht="9" customHeight="1">
      <c r="A26" s="189"/>
      <c r="B26" s="20"/>
      <c r="C26" s="20"/>
      <c r="D26" s="190"/>
      <c r="E26" s="19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402"/>
      <c r="T26" s="402"/>
      <c r="U26" s="402"/>
      <c r="V26" s="402"/>
      <c r="W26" s="33"/>
    </row>
    <row r="27" spans="1:23" ht="12.75">
      <c r="A27" s="189"/>
      <c r="B27" s="29" t="s">
        <v>32</v>
      </c>
      <c r="C27" s="209" t="s">
        <v>268</v>
      </c>
      <c r="D27" s="190"/>
      <c r="E27" s="19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3"/>
    </row>
    <row r="28" spans="1:23" ht="18" customHeight="1">
      <c r="A28" s="189"/>
      <c r="B28" s="20"/>
      <c r="C28" s="198" t="s">
        <v>269</v>
      </c>
      <c r="D28" s="190"/>
      <c r="E28" s="19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73"/>
      <c r="T28" s="773"/>
      <c r="U28" s="773"/>
      <c r="V28" s="773"/>
      <c r="W28" s="33"/>
    </row>
    <row r="29" spans="1:23" ht="9" customHeight="1">
      <c r="A29" s="189"/>
      <c r="B29" s="20"/>
      <c r="C29" s="20"/>
      <c r="D29" s="190"/>
      <c r="E29" s="19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33"/>
    </row>
    <row r="30" spans="1:23" ht="15" customHeight="1">
      <c r="A30" s="189"/>
      <c r="B30" s="20"/>
      <c r="C30" s="210" t="s">
        <v>294</v>
      </c>
      <c r="D30" s="190"/>
      <c r="E30" s="19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774"/>
      <c r="T30" s="774"/>
      <c r="U30" s="774"/>
      <c r="V30" s="774"/>
      <c r="W30" s="33"/>
    </row>
    <row r="31" spans="1:23" ht="9" customHeight="1">
      <c r="A31" s="189"/>
      <c r="B31" s="20"/>
      <c r="C31" s="20"/>
      <c r="D31" s="190"/>
      <c r="E31" s="19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33"/>
    </row>
    <row r="32" spans="1:23" ht="15">
      <c r="A32" s="189"/>
      <c r="B32" s="20"/>
      <c r="C32" s="198" t="s">
        <v>300</v>
      </c>
      <c r="D32" s="190"/>
      <c r="E32" s="19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8" t="s">
        <v>33</v>
      </c>
      <c r="R32" s="208"/>
      <c r="S32" s="769">
        <f>S28-S30</f>
        <v>0</v>
      </c>
      <c r="T32" s="769"/>
      <c r="U32" s="769"/>
      <c r="V32" s="769"/>
      <c r="W32" s="770"/>
    </row>
    <row r="33" spans="1:23" ht="10.5" customHeight="1">
      <c r="A33" s="189"/>
      <c r="B33" s="20"/>
      <c r="C33" s="20"/>
      <c r="D33" s="190"/>
      <c r="E33" s="19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1"/>
      <c r="T33" s="31"/>
      <c r="U33" s="31"/>
      <c r="V33" s="31"/>
      <c r="W33" s="33"/>
    </row>
    <row r="34" spans="1:23" ht="15.75">
      <c r="A34" s="189"/>
      <c r="B34" s="20"/>
      <c r="C34" s="29" t="s">
        <v>301</v>
      </c>
      <c r="D34" s="190"/>
      <c r="E34" s="19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1" t="s">
        <v>34</v>
      </c>
      <c r="R34" s="211"/>
      <c r="S34" s="784">
        <f>S25+S32</f>
        <v>0</v>
      </c>
      <c r="T34" s="785"/>
      <c r="U34" s="785"/>
      <c r="V34" s="785"/>
      <c r="W34" s="786"/>
    </row>
    <row r="35" spans="1:23" ht="10.5" customHeight="1">
      <c r="A35" s="191"/>
      <c r="B35" s="31"/>
      <c r="C35" s="31"/>
      <c r="D35" s="192"/>
      <c r="E35" s="19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193"/>
    </row>
    <row r="36" spans="1:23" ht="7.5" customHeight="1">
      <c r="A36" s="189"/>
      <c r="B36" s="20"/>
      <c r="C36" s="20"/>
      <c r="D36" s="190"/>
      <c r="E36" s="19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3"/>
    </row>
    <row r="37" spans="1:23" ht="18" customHeight="1">
      <c r="A37" s="780" t="s">
        <v>270</v>
      </c>
      <c r="B37" s="781"/>
      <c r="C37" s="781"/>
      <c r="D37" s="781"/>
      <c r="E37" s="781"/>
      <c r="F37" s="781"/>
      <c r="G37" s="781"/>
      <c r="H37" s="781"/>
      <c r="I37" s="781"/>
      <c r="J37" s="781"/>
      <c r="K37" s="781"/>
      <c r="L37" s="781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2"/>
    </row>
    <row r="38" spans="1:23" ht="21" customHeight="1">
      <c r="A38" s="189"/>
      <c r="B38" s="20"/>
      <c r="C38" s="20"/>
      <c r="D38" s="190"/>
      <c r="E38" s="190"/>
      <c r="F38" s="20"/>
      <c r="G38" s="20"/>
      <c r="H38" s="20"/>
      <c r="I38" s="20"/>
      <c r="J38" s="20"/>
      <c r="K38" s="20"/>
      <c r="L38" s="20"/>
      <c r="M38" s="764" t="s">
        <v>116</v>
      </c>
      <c r="N38" s="764"/>
      <c r="O38" s="212"/>
      <c r="P38" s="212" t="s">
        <v>271</v>
      </c>
      <c r="Q38" s="20"/>
      <c r="R38" s="20"/>
      <c r="S38" s="20"/>
      <c r="T38" s="20"/>
      <c r="U38" s="20"/>
      <c r="V38" s="20"/>
      <c r="W38" s="33"/>
    </row>
    <row r="39" spans="1:23" ht="15" customHeight="1">
      <c r="A39" s="189"/>
      <c r="B39" s="20"/>
      <c r="C39" s="20" t="s">
        <v>302</v>
      </c>
      <c r="D39" s="190"/>
      <c r="E39" s="190"/>
      <c r="F39" s="20"/>
      <c r="G39" s="20"/>
      <c r="H39" s="20"/>
      <c r="I39" s="20"/>
      <c r="J39" s="20"/>
      <c r="K39" s="20"/>
      <c r="L39" s="20"/>
      <c r="M39" s="765">
        <v>0.09</v>
      </c>
      <c r="N39" s="765"/>
      <c r="O39" s="213" t="s">
        <v>35</v>
      </c>
      <c r="P39" s="403">
        <f>S34</f>
        <v>0</v>
      </c>
      <c r="Q39" s="201" t="s">
        <v>36</v>
      </c>
      <c r="R39" s="201"/>
      <c r="S39" s="762">
        <f>M39*P39</f>
        <v>0</v>
      </c>
      <c r="T39" s="762"/>
      <c r="U39" s="762"/>
      <c r="V39" s="762"/>
      <c r="W39" s="33"/>
    </row>
    <row r="40" spans="1:23" ht="10.5" customHeight="1">
      <c r="A40" s="189"/>
      <c r="B40" s="20"/>
      <c r="C40" s="20"/>
      <c r="D40" s="190"/>
      <c r="E40" s="190"/>
      <c r="F40" s="20"/>
      <c r="G40" s="20"/>
      <c r="H40" s="20"/>
      <c r="I40" s="20"/>
      <c r="J40" s="20"/>
      <c r="K40" s="20"/>
      <c r="L40" s="20"/>
      <c r="M40" s="402"/>
      <c r="N40" s="402"/>
      <c r="O40" s="20"/>
      <c r="P40" s="20"/>
      <c r="Q40" s="20"/>
      <c r="R40" s="20"/>
      <c r="S40" s="20"/>
      <c r="T40" s="20"/>
      <c r="U40" s="20"/>
      <c r="V40" s="402"/>
      <c r="W40" s="33"/>
    </row>
    <row r="41" spans="1:23" ht="12.75">
      <c r="A41" s="189"/>
      <c r="B41" s="20"/>
      <c r="C41" s="209" t="s">
        <v>297</v>
      </c>
      <c r="D41" s="190"/>
      <c r="E41" s="19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774"/>
      <c r="T41" s="774"/>
      <c r="U41" s="774"/>
      <c r="V41" s="774"/>
      <c r="W41" s="33"/>
    </row>
    <row r="42" spans="1:23" ht="10.5" customHeight="1">
      <c r="A42" s="189"/>
      <c r="B42" s="20"/>
      <c r="C42" s="20"/>
      <c r="D42" s="190"/>
      <c r="E42" s="19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  <c r="T42" s="20"/>
      <c r="U42" s="20"/>
      <c r="V42" s="20"/>
      <c r="W42" s="33"/>
    </row>
    <row r="43" spans="1:23" ht="15">
      <c r="A43" s="189"/>
      <c r="B43" s="20"/>
      <c r="C43" s="130" t="s">
        <v>272</v>
      </c>
      <c r="D43" s="190"/>
      <c r="E43" s="19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759">
        <f>S39-S41</f>
        <v>0</v>
      </c>
      <c r="T43" s="760"/>
      <c r="U43" s="760"/>
      <c r="V43" s="761"/>
      <c r="W43" s="33"/>
    </row>
    <row r="44" spans="1:23" ht="9" customHeight="1">
      <c r="A44" s="189"/>
      <c r="B44" s="20"/>
      <c r="C44" s="20"/>
      <c r="D44" s="190"/>
      <c r="E44" s="19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33"/>
    </row>
    <row r="45" spans="1:23" ht="9" customHeight="1">
      <c r="A45" s="189"/>
      <c r="B45" s="20"/>
      <c r="C45" s="20"/>
      <c r="D45" s="190"/>
      <c r="E45" s="214"/>
      <c r="F45" s="215"/>
      <c r="G45" s="215"/>
      <c r="H45" s="763" t="s">
        <v>274</v>
      </c>
      <c r="I45" s="763"/>
      <c r="J45" s="763"/>
      <c r="K45" s="203"/>
      <c r="L45" s="20"/>
      <c r="M45" s="216"/>
      <c r="N45" s="215"/>
      <c r="O45" s="215"/>
      <c r="P45" s="215"/>
      <c r="Q45" s="215"/>
      <c r="R45" s="215"/>
      <c r="S45" s="215"/>
      <c r="T45" s="215"/>
      <c r="U45" s="203"/>
      <c r="V45" s="20"/>
      <c r="W45" s="33"/>
    </row>
    <row r="46" spans="1:23" ht="15">
      <c r="A46" s="189"/>
      <c r="B46" s="20"/>
      <c r="C46" s="20"/>
      <c r="D46" s="190"/>
      <c r="E46" s="217"/>
      <c r="F46" s="636" t="s">
        <v>273</v>
      </c>
      <c r="G46" s="636"/>
      <c r="H46" s="748">
        <f>IF(T2&gt;0,T2+1,0)</f>
        <v>2018</v>
      </c>
      <c r="I46" s="748"/>
      <c r="J46" s="748"/>
      <c r="K46" s="218"/>
      <c r="L46" s="20"/>
      <c r="M46" s="25"/>
      <c r="N46" s="219" t="s">
        <v>275</v>
      </c>
      <c r="O46" s="20"/>
      <c r="P46" s="20"/>
      <c r="Q46" s="753">
        <f>IF(S43&gt;=0,S43,0)</f>
        <v>0</v>
      </c>
      <c r="R46" s="753"/>
      <c r="S46" s="753"/>
      <c r="T46" s="753"/>
      <c r="U46" s="754"/>
      <c r="V46" s="20"/>
      <c r="W46" s="33"/>
    </row>
    <row r="47" spans="1:23" ht="15" customHeight="1">
      <c r="A47" s="189"/>
      <c r="B47" s="20"/>
      <c r="C47" s="20"/>
      <c r="D47" s="190"/>
      <c r="E47" s="217"/>
      <c r="F47" s="749">
        <f>IF(S43&lt;0,-S43,0)</f>
        <v>0</v>
      </c>
      <c r="G47" s="749"/>
      <c r="H47" s="749"/>
      <c r="I47" s="749"/>
      <c r="J47" s="749"/>
      <c r="K47" s="220"/>
      <c r="L47" s="19"/>
      <c r="M47" s="18"/>
      <c r="N47" s="209" t="s">
        <v>305</v>
      </c>
      <c r="O47" s="209"/>
      <c r="P47" s="209"/>
      <c r="Q47" s="755"/>
      <c r="R47" s="755"/>
      <c r="S47" s="755"/>
      <c r="T47" s="755"/>
      <c r="U47" s="756"/>
      <c r="V47" s="20"/>
      <c r="W47" s="33"/>
    </row>
    <row r="48" spans="1:23" ht="6" customHeight="1">
      <c r="A48" s="189"/>
      <c r="B48" s="20"/>
      <c r="C48" s="20"/>
      <c r="D48" s="190"/>
      <c r="E48" s="217"/>
      <c r="F48" s="749"/>
      <c r="G48" s="749"/>
      <c r="H48" s="749"/>
      <c r="I48" s="749"/>
      <c r="J48" s="749"/>
      <c r="K48" s="220"/>
      <c r="L48" s="19"/>
      <c r="M48" s="18"/>
      <c r="N48" s="20"/>
      <c r="O48" s="20"/>
      <c r="P48" s="20"/>
      <c r="Q48" s="20"/>
      <c r="R48" s="20"/>
      <c r="S48" s="20"/>
      <c r="T48" s="20"/>
      <c r="U48" s="218"/>
      <c r="V48" s="20"/>
      <c r="W48" s="33"/>
    </row>
    <row r="49" spans="1:23" ht="21" customHeight="1">
      <c r="A49" s="189"/>
      <c r="B49" s="20"/>
      <c r="C49" s="20"/>
      <c r="D49" s="190"/>
      <c r="E49" s="217"/>
      <c r="F49" s="749"/>
      <c r="G49" s="749"/>
      <c r="H49" s="749"/>
      <c r="I49" s="749"/>
      <c r="J49" s="749"/>
      <c r="K49" s="218"/>
      <c r="L49" s="20"/>
      <c r="M49" s="25"/>
      <c r="N49" s="29" t="s">
        <v>276</v>
      </c>
      <c r="O49" s="20"/>
      <c r="P49" s="20"/>
      <c r="Q49" s="757">
        <f>Q46-(Q47)</f>
        <v>0</v>
      </c>
      <c r="R49" s="757"/>
      <c r="S49" s="757"/>
      <c r="T49" s="757"/>
      <c r="U49" s="758"/>
      <c r="V49" s="20"/>
      <c r="W49" s="33"/>
    </row>
    <row r="50" spans="1:23" ht="9" customHeight="1">
      <c r="A50" s="189"/>
      <c r="B50" s="20"/>
      <c r="C50" s="20"/>
      <c r="D50" s="190"/>
      <c r="E50" s="221"/>
      <c r="F50" s="31"/>
      <c r="G50" s="31"/>
      <c r="H50" s="31"/>
      <c r="I50" s="31"/>
      <c r="J50" s="31"/>
      <c r="K50" s="205"/>
      <c r="L50" s="20"/>
      <c r="M50" s="222"/>
      <c r="N50" s="31"/>
      <c r="O50" s="31"/>
      <c r="P50" s="31"/>
      <c r="Q50" s="31"/>
      <c r="R50" s="31"/>
      <c r="S50" s="31"/>
      <c r="T50" s="31"/>
      <c r="U50" s="205"/>
      <c r="V50" s="20"/>
      <c r="W50" s="33"/>
    </row>
    <row r="51" spans="1:23" ht="9" customHeight="1" thickBot="1">
      <c r="A51" s="223"/>
      <c r="B51" s="57"/>
      <c r="C51" s="57"/>
      <c r="D51" s="224"/>
      <c r="E51" s="224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25"/>
    </row>
    <row r="52" spans="1:23" ht="9" customHeight="1">
      <c r="A52" s="187"/>
      <c r="B52" s="187"/>
      <c r="C52" s="187"/>
      <c r="D52" s="188"/>
      <c r="E52" s="188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</row>
    <row r="53" spans="1:22" ht="25.5" customHeight="1">
      <c r="A53" s="632" t="s">
        <v>277</v>
      </c>
      <c r="B53" s="632"/>
      <c r="C53" s="632"/>
      <c r="D53" s="632"/>
      <c r="E53" s="747"/>
      <c r="F53" s="747"/>
      <c r="G53" s="747"/>
      <c r="H53" s="747"/>
      <c r="I53" s="747"/>
      <c r="J53" s="747"/>
      <c r="K53" s="747"/>
      <c r="L53" s="747"/>
      <c r="M53" s="747"/>
      <c r="N53" s="747"/>
      <c r="O53" s="747"/>
      <c r="P53" s="121" t="s">
        <v>37</v>
      </c>
      <c r="Q53" s="746"/>
      <c r="R53" s="746"/>
      <c r="S53" s="746"/>
      <c r="T53" s="746"/>
      <c r="U53" s="746"/>
      <c r="V53" s="746"/>
    </row>
    <row r="54" spans="6:15" ht="12.75">
      <c r="F54" s="20"/>
      <c r="G54" s="20"/>
      <c r="H54" s="20"/>
      <c r="I54" s="20"/>
      <c r="J54" s="20"/>
      <c r="K54" s="20"/>
      <c r="L54" s="20"/>
      <c r="M54" s="20"/>
      <c r="N54" s="20"/>
      <c r="O54" s="20"/>
    </row>
  </sheetData>
  <sheetProtection password="84C7" sheet="1" objects="1" scenarios="1" selectLockedCells="1"/>
  <mergeCells count="58">
    <mergeCell ref="S7:V7"/>
    <mergeCell ref="G20:N20"/>
    <mergeCell ref="G21:N21"/>
    <mergeCell ref="G22:N22"/>
    <mergeCell ref="S20:V20"/>
    <mergeCell ref="G7:P7"/>
    <mergeCell ref="P18:Q18"/>
    <mergeCell ref="P11:Q12"/>
    <mergeCell ref="K15:N15"/>
    <mergeCell ref="K16:N16"/>
    <mergeCell ref="S41:V41"/>
    <mergeCell ref="S8:V8"/>
    <mergeCell ref="S14:V14"/>
    <mergeCell ref="S15:V15"/>
    <mergeCell ref="S10:V10"/>
    <mergeCell ref="S17:V17"/>
    <mergeCell ref="A37:W37"/>
    <mergeCell ref="S23:V23"/>
    <mergeCell ref="S34:W34"/>
    <mergeCell ref="P22:Q22"/>
    <mergeCell ref="S28:V28"/>
    <mergeCell ref="S30:V30"/>
    <mergeCell ref="S19:V19"/>
    <mergeCell ref="P21:Q21"/>
    <mergeCell ref="P14:Q14"/>
    <mergeCell ref="P16:Q16"/>
    <mergeCell ref="P17:Q17"/>
    <mergeCell ref="P15:Q15"/>
    <mergeCell ref="S39:V39"/>
    <mergeCell ref="F46:G46"/>
    <mergeCell ref="H45:J45"/>
    <mergeCell ref="M38:N38"/>
    <mergeCell ref="M39:N39"/>
    <mergeCell ref="A1:W1"/>
    <mergeCell ref="S25:W25"/>
    <mergeCell ref="S32:W32"/>
    <mergeCell ref="S6:V6"/>
    <mergeCell ref="P20:Q20"/>
    <mergeCell ref="A53:D53"/>
    <mergeCell ref="Q53:V53"/>
    <mergeCell ref="E53:O53"/>
    <mergeCell ref="H46:J46"/>
    <mergeCell ref="F47:J49"/>
    <mergeCell ref="A3:W3"/>
    <mergeCell ref="Q46:U46"/>
    <mergeCell ref="Q47:U47"/>
    <mergeCell ref="Q49:U49"/>
    <mergeCell ref="S43:V43"/>
    <mergeCell ref="A2:Q2"/>
    <mergeCell ref="S21:V21"/>
    <mergeCell ref="S22:V22"/>
    <mergeCell ref="S12:V12"/>
    <mergeCell ref="S16:V16"/>
    <mergeCell ref="D18:N18"/>
    <mergeCell ref="D19:N19"/>
    <mergeCell ref="P19:Q19"/>
    <mergeCell ref="T2:V2"/>
    <mergeCell ref="S18:V18"/>
  </mergeCells>
  <printOptions horizontalCentered="1" verticalCentered="1"/>
  <pageMargins left="0.5118110236220472" right="0.5118110236220472" top="0.7874015748031497" bottom="0.35433070866141736" header="0.3937007874015748" footer="0.1968503937007874"/>
  <pageSetup horizontalDpi="600" verticalDpi="600" orientation="portrait" scale="99" r:id="rId1"/>
  <headerFooter alignWithMargins="0">
    <oddHeader>&amp;L&amp;9ARCHDIOCESE  OF  MONTREAL
2000 Sherbrooke St. Ouest
Montreal, QC, H3H 1G4
Tel : (514) 931-7311&amp;10
&amp;C&amp;"Arial,Gras"
&amp;11DIOCESAN CONTRIBUTION&amp;RSUMMARY OF
ASSESSABLE
REVENUES</oddHeader>
    <oddFooter>&amp;CPage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V49"/>
  <sheetViews>
    <sheetView zoomScaleSheetLayoutView="100" zoomScalePageLayoutView="0" workbookViewId="0" topLeftCell="A1">
      <selection activeCell="L14" sqref="L14:Q14"/>
    </sheetView>
  </sheetViews>
  <sheetFormatPr defaultColWidth="9.140625" defaultRowHeight="12.75"/>
  <cols>
    <col min="1" max="3" width="2.7109375" style="416" customWidth="1"/>
    <col min="4" max="4" width="10.7109375" style="416" customWidth="1"/>
    <col min="5" max="9" width="2.7109375" style="416" customWidth="1"/>
    <col min="10" max="10" width="9.7109375" style="416" customWidth="1"/>
    <col min="11" max="11" width="5.7109375" style="416" customWidth="1"/>
    <col min="12" max="12" width="3.00390625" style="416" customWidth="1"/>
    <col min="13" max="13" width="9.140625" style="416" customWidth="1"/>
    <col min="14" max="15" width="4.140625" style="416" customWidth="1"/>
    <col min="16" max="16" width="4.421875" style="416" customWidth="1"/>
    <col min="17" max="18" width="2.140625" style="416" customWidth="1"/>
    <col min="19" max="20" width="7.7109375" style="416" customWidth="1"/>
    <col min="21" max="16384" width="9.140625" style="416" customWidth="1"/>
  </cols>
  <sheetData>
    <row r="1" spans="1:22" ht="16.5">
      <c r="A1" s="798" t="s">
        <v>358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430"/>
    </row>
    <row r="2" spans="1:21" ht="14.25">
      <c r="A2" s="799" t="s">
        <v>357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</row>
    <row r="3" spans="1:22" ht="13.5" customHeight="1" thickBot="1">
      <c r="A3" s="46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60"/>
      <c r="T3" s="430"/>
      <c r="U3" s="460"/>
      <c r="V3" s="430"/>
    </row>
    <row r="4" spans="1:21" ht="15.75">
      <c r="A4" s="461" t="s">
        <v>356</v>
      </c>
      <c r="B4" s="462"/>
      <c r="C4" s="462"/>
      <c r="D4" s="462"/>
      <c r="E4" s="462"/>
      <c r="F4" s="462"/>
      <c r="G4" s="462"/>
      <c r="H4" s="462"/>
      <c r="I4" s="810"/>
      <c r="J4" s="810"/>
      <c r="K4" s="810"/>
      <c r="L4" s="810"/>
      <c r="M4" s="810"/>
      <c r="N4" s="810"/>
      <c r="O4" s="810"/>
      <c r="P4" s="810"/>
      <c r="Q4" s="463"/>
      <c r="R4" s="463"/>
      <c r="S4" s="462"/>
      <c r="T4" s="464" t="s">
        <v>355</v>
      </c>
      <c r="U4" s="467">
        <f>'1-Front Page'!I7</f>
        <v>2017</v>
      </c>
    </row>
    <row r="5" spans="1:21" ht="21" customHeight="1" thickBot="1">
      <c r="A5" s="812">
        <f>'1-Front Page'!A4:L4</f>
        <v>0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4"/>
    </row>
    <row r="6" spans="1:21" ht="20.25" customHeight="1" thickTop="1">
      <c r="A6" s="434" t="s">
        <v>1</v>
      </c>
      <c r="B6" s="430" t="s">
        <v>354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5"/>
      <c r="T6" s="430"/>
      <c r="U6" s="431"/>
    </row>
    <row r="7" spans="1:21" ht="9" customHeight="1">
      <c r="A7" s="432"/>
      <c r="B7" s="430"/>
      <c r="C7" s="430"/>
      <c r="D7" s="430"/>
      <c r="E7" s="430"/>
      <c r="F7" s="430"/>
      <c r="G7" s="430"/>
      <c r="H7" s="430"/>
      <c r="I7" s="430"/>
      <c r="J7" s="430"/>
      <c r="K7" s="436"/>
      <c r="L7" s="437" t="s">
        <v>339</v>
      </c>
      <c r="M7" s="430"/>
      <c r="N7" s="430"/>
      <c r="O7" s="430"/>
      <c r="P7" s="430"/>
      <c r="Q7" s="430"/>
      <c r="R7" s="430"/>
      <c r="S7" s="430"/>
      <c r="T7" s="430"/>
      <c r="U7" s="431"/>
    </row>
    <row r="8" spans="1:21" ht="15">
      <c r="A8" s="432"/>
      <c r="B8" s="430" t="s">
        <v>338</v>
      </c>
      <c r="C8" s="430" t="s">
        <v>353</v>
      </c>
      <c r="D8" s="430"/>
      <c r="E8" s="430"/>
      <c r="F8" s="430"/>
      <c r="G8" s="430"/>
      <c r="H8" s="430"/>
      <c r="I8" s="430"/>
      <c r="J8" s="430"/>
      <c r="K8" s="430"/>
      <c r="L8" s="421"/>
      <c r="M8" s="430"/>
      <c r="N8" s="430"/>
      <c r="O8" s="430"/>
      <c r="P8" s="430"/>
      <c r="Q8" s="430"/>
      <c r="R8" s="430"/>
      <c r="S8" s="430"/>
      <c r="T8" s="430"/>
      <c r="U8" s="431"/>
    </row>
    <row r="9" spans="1:21" ht="3" customHeight="1">
      <c r="A9" s="432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1"/>
    </row>
    <row r="10" spans="1:21" ht="15">
      <c r="A10" s="432"/>
      <c r="B10" s="430" t="s">
        <v>336</v>
      </c>
      <c r="C10" s="430" t="s">
        <v>352</v>
      </c>
      <c r="D10" s="430"/>
      <c r="E10" s="430"/>
      <c r="F10" s="430"/>
      <c r="G10" s="430"/>
      <c r="H10" s="430"/>
      <c r="I10" s="430"/>
      <c r="J10" s="430"/>
      <c r="K10" s="430"/>
      <c r="L10" s="421"/>
      <c r="M10" s="430"/>
      <c r="N10" s="430"/>
      <c r="O10" s="430"/>
      <c r="P10" s="430"/>
      <c r="Q10" s="430"/>
      <c r="R10" s="430"/>
      <c r="S10" s="430"/>
      <c r="T10" s="430"/>
      <c r="U10" s="431"/>
    </row>
    <row r="11" spans="1:21" ht="18" customHeight="1">
      <c r="A11" s="432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ht="15" customHeight="1">
      <c r="A12" s="438" t="s">
        <v>2</v>
      </c>
      <c r="B12" s="439" t="s">
        <v>351</v>
      </c>
      <c r="C12" s="440"/>
      <c r="D12" s="440"/>
      <c r="E12" s="440"/>
      <c r="F12" s="440"/>
      <c r="G12" s="440"/>
      <c r="H12" s="440"/>
      <c r="I12" s="440"/>
      <c r="J12" s="440"/>
      <c r="K12" s="441"/>
      <c r="L12" s="441"/>
      <c r="M12" s="441"/>
      <c r="N12" s="441"/>
      <c r="O12" s="441"/>
      <c r="P12" s="441"/>
      <c r="Q12" s="441"/>
      <c r="R12" s="441"/>
      <c r="S12" s="441"/>
      <c r="T12" s="430"/>
      <c r="U12" s="431"/>
    </row>
    <row r="13" spans="1:21" ht="6" customHeight="1">
      <c r="A13" s="438"/>
      <c r="B13" s="439"/>
      <c r="C13" s="440"/>
      <c r="D13" s="440"/>
      <c r="E13" s="440"/>
      <c r="F13" s="440"/>
      <c r="G13" s="440"/>
      <c r="H13" s="440"/>
      <c r="I13" s="440"/>
      <c r="J13" s="440"/>
      <c r="K13" s="441"/>
      <c r="L13" s="441"/>
      <c r="M13" s="441"/>
      <c r="N13" s="441"/>
      <c r="O13" s="441"/>
      <c r="P13" s="441"/>
      <c r="Q13" s="441"/>
      <c r="R13" s="441"/>
      <c r="S13" s="441"/>
      <c r="T13" s="430"/>
      <c r="U13" s="431"/>
    </row>
    <row r="14" spans="1:21" ht="15">
      <c r="A14" s="442"/>
      <c r="B14" s="443" t="s">
        <v>338</v>
      </c>
      <c r="C14" s="443" t="s">
        <v>350</v>
      </c>
      <c r="D14" s="440"/>
      <c r="E14" s="440"/>
      <c r="F14" s="440"/>
      <c r="G14" s="440"/>
      <c r="H14" s="440"/>
      <c r="I14" s="440"/>
      <c r="J14" s="440"/>
      <c r="K14" s="428"/>
      <c r="L14" s="811"/>
      <c r="M14" s="811"/>
      <c r="N14" s="811"/>
      <c r="O14" s="811"/>
      <c r="P14" s="811"/>
      <c r="Q14" s="811"/>
      <c r="R14" s="441"/>
      <c r="S14" s="441"/>
      <c r="T14" s="430"/>
      <c r="U14" s="431"/>
    </row>
    <row r="15" spans="1:21" ht="4.5" customHeight="1">
      <c r="A15" s="442"/>
      <c r="B15" s="443"/>
      <c r="C15" s="443"/>
      <c r="D15" s="440"/>
      <c r="E15" s="440"/>
      <c r="F15" s="440"/>
      <c r="G15" s="440"/>
      <c r="H15" s="440"/>
      <c r="I15" s="440"/>
      <c r="J15" s="440"/>
      <c r="K15" s="441"/>
      <c r="L15" s="441"/>
      <c r="M15" s="441"/>
      <c r="N15" s="441"/>
      <c r="O15" s="441"/>
      <c r="P15" s="441"/>
      <c r="Q15" s="441"/>
      <c r="R15" s="441"/>
      <c r="S15" s="441"/>
      <c r="T15" s="430"/>
      <c r="U15" s="431"/>
    </row>
    <row r="16" spans="1:21" ht="14.25">
      <c r="A16" s="442"/>
      <c r="B16" s="443" t="s">
        <v>336</v>
      </c>
      <c r="C16" s="443" t="s">
        <v>349</v>
      </c>
      <c r="D16" s="440"/>
      <c r="E16" s="440"/>
      <c r="F16" s="440"/>
      <c r="G16" s="440"/>
      <c r="H16" s="440"/>
      <c r="I16" s="440"/>
      <c r="J16" s="440"/>
      <c r="K16" s="427"/>
      <c r="L16" s="815"/>
      <c r="M16" s="815"/>
      <c r="N16" s="815"/>
      <c r="O16" s="815"/>
      <c r="P16" s="815"/>
      <c r="Q16" s="815"/>
      <c r="R16" s="815"/>
      <c r="S16" s="815"/>
      <c r="T16" s="815"/>
      <c r="U16" s="816"/>
    </row>
    <row r="17" spans="1:21" ht="14.25">
      <c r="A17" s="432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29"/>
      <c r="M17" s="429"/>
      <c r="N17" s="429"/>
      <c r="O17" s="429"/>
      <c r="P17" s="429"/>
      <c r="Q17" s="429"/>
      <c r="R17" s="429"/>
      <c r="S17" s="429"/>
      <c r="T17" s="429"/>
      <c r="U17" s="444"/>
    </row>
    <row r="18" spans="1:21" ht="15">
      <c r="A18" s="432"/>
      <c r="B18" s="430" t="s">
        <v>348</v>
      </c>
      <c r="C18" s="445"/>
      <c r="D18" s="445"/>
      <c r="E18" s="809">
        <f>U4</f>
        <v>2017</v>
      </c>
      <c r="F18" s="809"/>
      <c r="G18" s="430" t="s">
        <v>347</v>
      </c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806"/>
      <c r="T18" s="806"/>
      <c r="U18" s="431"/>
    </row>
    <row r="19" spans="1:21" ht="6" customHeight="1">
      <c r="A19" s="432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1"/>
    </row>
    <row r="20" spans="1:21" ht="15">
      <c r="A20" s="432"/>
      <c r="B20" s="446" t="s">
        <v>346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806"/>
      <c r="T20" s="806"/>
      <c r="U20" s="431"/>
    </row>
    <row r="21" spans="1:21" ht="6" customHeight="1">
      <c r="A21" s="432"/>
      <c r="B21" s="446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26"/>
      <c r="T21" s="426"/>
      <c r="U21" s="431"/>
    </row>
    <row r="22" spans="1:21" ht="18" customHeight="1" thickBot="1">
      <c r="A22" s="432"/>
      <c r="B22" s="446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47" t="s">
        <v>345</v>
      </c>
      <c r="Q22" s="430"/>
      <c r="R22" s="430"/>
      <c r="S22" s="808">
        <f>S18+S20</f>
        <v>0</v>
      </c>
      <c r="T22" s="808"/>
      <c r="U22" s="431"/>
    </row>
    <row r="23" spans="1:21" ht="12" customHeight="1" thickTop="1">
      <c r="A23" s="432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1"/>
    </row>
    <row r="24" spans="1:21" ht="40.5" customHeight="1">
      <c r="A24" s="438" t="s">
        <v>3</v>
      </c>
      <c r="B24" s="807" t="s">
        <v>344</v>
      </c>
      <c r="C24" s="807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7"/>
      <c r="S24" s="425" t="s">
        <v>343</v>
      </c>
      <c r="T24" s="425" t="s">
        <v>342</v>
      </c>
      <c r="U24" s="431"/>
    </row>
    <row r="25" spans="1:21" ht="15">
      <c r="A25" s="432"/>
      <c r="B25" s="448" t="s">
        <v>341</v>
      </c>
      <c r="C25" s="449"/>
      <c r="D25" s="449"/>
      <c r="E25" s="449"/>
      <c r="F25" s="449"/>
      <c r="G25" s="449"/>
      <c r="H25" s="449"/>
      <c r="I25" s="449"/>
      <c r="J25" s="449"/>
      <c r="K25" s="430"/>
      <c r="L25" s="430"/>
      <c r="M25" s="430"/>
      <c r="N25" s="430"/>
      <c r="O25" s="430"/>
      <c r="P25" s="430"/>
      <c r="Q25" s="430"/>
      <c r="R25" s="430"/>
      <c r="S25" s="424"/>
      <c r="T25" s="423"/>
      <c r="U25" s="431"/>
    </row>
    <row r="26" spans="1:21" ht="16.5" customHeight="1">
      <c r="A26" s="432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1"/>
    </row>
    <row r="27" spans="1:21" ht="15">
      <c r="A27" s="438" t="s">
        <v>4</v>
      </c>
      <c r="B27" s="450" t="s">
        <v>30</v>
      </c>
      <c r="C27" s="451" t="s">
        <v>340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1"/>
    </row>
    <row r="28" spans="1:21" ht="9" customHeight="1">
      <c r="A28" s="432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7" t="s">
        <v>339</v>
      </c>
      <c r="M28" s="430"/>
      <c r="N28" s="430"/>
      <c r="O28" s="430"/>
      <c r="P28" s="430"/>
      <c r="Q28" s="430"/>
      <c r="R28" s="430"/>
      <c r="S28" s="430"/>
      <c r="T28" s="430"/>
      <c r="U28" s="431"/>
    </row>
    <row r="29" spans="1:21" ht="15">
      <c r="A29" s="432"/>
      <c r="B29" s="430"/>
      <c r="C29" s="430" t="s">
        <v>338</v>
      </c>
      <c r="D29" s="430" t="s">
        <v>337</v>
      </c>
      <c r="E29" s="430"/>
      <c r="F29" s="430"/>
      <c r="G29" s="430"/>
      <c r="H29" s="430"/>
      <c r="I29" s="430"/>
      <c r="J29" s="430"/>
      <c r="K29" s="430"/>
      <c r="L29" s="421"/>
      <c r="M29" s="430"/>
      <c r="N29" s="430"/>
      <c r="O29" s="430"/>
      <c r="P29" s="430"/>
      <c r="Q29" s="430"/>
      <c r="R29" s="430"/>
      <c r="S29" s="422"/>
      <c r="T29" s="430"/>
      <c r="U29" s="431"/>
    </row>
    <row r="30" spans="1:21" ht="3" customHeight="1">
      <c r="A30" s="432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22"/>
      <c r="T30" s="430"/>
      <c r="U30" s="431"/>
    </row>
    <row r="31" spans="1:21" ht="15">
      <c r="A31" s="432"/>
      <c r="B31" s="430"/>
      <c r="C31" s="430" t="s">
        <v>336</v>
      </c>
      <c r="D31" s="430" t="s">
        <v>335</v>
      </c>
      <c r="E31" s="430"/>
      <c r="F31" s="430"/>
      <c r="G31" s="430"/>
      <c r="H31" s="430"/>
      <c r="I31" s="430"/>
      <c r="J31" s="430"/>
      <c r="K31" s="430"/>
      <c r="L31" s="421"/>
      <c r="M31" s="468" t="s">
        <v>334</v>
      </c>
      <c r="N31" s="468"/>
      <c r="O31" s="468"/>
      <c r="P31" s="420"/>
      <c r="Q31" s="805"/>
      <c r="R31" s="805"/>
      <c r="S31" s="805"/>
      <c r="T31" s="430"/>
      <c r="U31" s="431"/>
    </row>
    <row r="32" spans="1:21" ht="14.25">
      <c r="A32" s="432"/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1"/>
    </row>
    <row r="33" spans="1:21" ht="15">
      <c r="A33" s="432"/>
      <c r="B33" s="452" t="s">
        <v>32</v>
      </c>
      <c r="C33" s="430" t="s">
        <v>333</v>
      </c>
      <c r="D33" s="430"/>
      <c r="E33" s="430"/>
      <c r="F33" s="430"/>
      <c r="G33" s="430"/>
      <c r="H33" s="430"/>
      <c r="I33" s="430"/>
      <c r="J33" s="430"/>
      <c r="K33" s="418">
        <f>U4</f>
        <v>2017</v>
      </c>
      <c r="L33" s="439" t="s">
        <v>332</v>
      </c>
      <c r="M33" s="430"/>
      <c r="N33" s="430"/>
      <c r="O33" s="430"/>
      <c r="P33" s="430"/>
      <c r="Q33" s="430"/>
      <c r="R33" s="430"/>
      <c r="S33" s="430"/>
      <c r="T33" s="430"/>
      <c r="U33" s="431"/>
    </row>
    <row r="34" spans="1:21" ht="4.5" customHeight="1">
      <c r="A34" s="432"/>
      <c r="B34" s="452"/>
      <c r="C34" s="430"/>
      <c r="D34" s="430"/>
      <c r="E34" s="430"/>
      <c r="F34" s="430"/>
      <c r="G34" s="430"/>
      <c r="H34" s="430"/>
      <c r="I34" s="430"/>
      <c r="J34" s="430"/>
      <c r="K34" s="419"/>
      <c r="L34" s="439"/>
      <c r="M34" s="430"/>
      <c r="N34" s="430"/>
      <c r="O34" s="430"/>
      <c r="P34" s="430"/>
      <c r="Q34" s="430"/>
      <c r="R34" s="430"/>
      <c r="S34" s="430"/>
      <c r="T34" s="430"/>
      <c r="U34" s="431"/>
    </row>
    <row r="35" spans="1:21" ht="18" customHeight="1" thickBot="1">
      <c r="A35" s="432"/>
      <c r="B35" s="430"/>
      <c r="C35" s="430"/>
      <c r="D35" s="430"/>
      <c r="E35" s="433"/>
      <c r="F35" s="430"/>
      <c r="G35" s="433"/>
      <c r="H35" s="430"/>
      <c r="I35" s="433"/>
      <c r="J35" s="430"/>
      <c r="K35" s="433" t="s">
        <v>331</v>
      </c>
      <c r="L35" s="819"/>
      <c r="M35" s="819"/>
      <c r="N35" s="453" t="s">
        <v>35</v>
      </c>
      <c r="O35" s="804">
        <v>15</v>
      </c>
      <c r="P35" s="804"/>
      <c r="Q35" s="802" t="s">
        <v>36</v>
      </c>
      <c r="R35" s="803"/>
      <c r="S35" s="800">
        <f>L35*O35</f>
        <v>0</v>
      </c>
      <c r="T35" s="801"/>
      <c r="U35" s="431"/>
    </row>
    <row r="36" spans="1:21" ht="15" thickTop="1">
      <c r="A36" s="432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1"/>
    </row>
    <row r="37" spans="1:21" ht="15">
      <c r="A37" s="432"/>
      <c r="B37" s="430"/>
      <c r="C37" s="820" t="s">
        <v>330</v>
      </c>
      <c r="D37" s="820"/>
      <c r="E37" s="820"/>
      <c r="F37" s="809">
        <f>U4</f>
        <v>2017</v>
      </c>
      <c r="G37" s="809"/>
      <c r="H37" s="430" t="s">
        <v>329</v>
      </c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821"/>
      <c r="T37" s="821"/>
      <c r="U37" s="431"/>
    </row>
    <row r="38" spans="1:21" ht="14.25">
      <c r="A38" s="432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1"/>
    </row>
    <row r="39" spans="1:21" ht="15">
      <c r="A39" s="432"/>
      <c r="B39" s="452" t="s">
        <v>328</v>
      </c>
      <c r="C39" s="430" t="s">
        <v>327</v>
      </c>
      <c r="D39" s="430"/>
      <c r="E39" s="430"/>
      <c r="F39" s="430"/>
      <c r="G39" s="809">
        <f>U4</f>
        <v>2017</v>
      </c>
      <c r="H39" s="809"/>
      <c r="I39" s="430" t="s">
        <v>326</v>
      </c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1"/>
    </row>
    <row r="40" spans="1:21" ht="14.25">
      <c r="A40" s="432"/>
      <c r="B40" s="430"/>
      <c r="C40" s="454" t="s">
        <v>325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1"/>
    </row>
    <row r="41" spans="1:21" ht="3" customHeight="1">
      <c r="A41" s="432"/>
      <c r="B41" s="430"/>
      <c r="C41" s="435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1"/>
    </row>
    <row r="42" spans="1:21" ht="18" customHeight="1">
      <c r="A42" s="432"/>
      <c r="B42" s="430"/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  <c r="S42" s="823"/>
      <c r="T42" s="823"/>
      <c r="U42" s="824"/>
    </row>
    <row r="43" spans="1:21" ht="18" customHeight="1">
      <c r="A43" s="432"/>
      <c r="B43" s="430"/>
      <c r="C43" s="825"/>
      <c r="D43" s="825"/>
      <c r="E43" s="825"/>
      <c r="F43" s="825"/>
      <c r="G43" s="825"/>
      <c r="H43" s="825"/>
      <c r="I43" s="825"/>
      <c r="J43" s="825"/>
      <c r="K43" s="825"/>
      <c r="L43" s="825"/>
      <c r="M43" s="825"/>
      <c r="N43" s="825"/>
      <c r="O43" s="825"/>
      <c r="P43" s="825"/>
      <c r="Q43" s="825"/>
      <c r="R43" s="825"/>
      <c r="S43" s="825"/>
      <c r="T43" s="825"/>
      <c r="U43" s="826"/>
    </row>
    <row r="44" spans="1:21" ht="15" customHeight="1">
      <c r="A44" s="432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1"/>
    </row>
    <row r="45" spans="1:21" ht="18" customHeight="1">
      <c r="A45" s="455"/>
      <c r="B45" s="822" t="s">
        <v>37</v>
      </c>
      <c r="C45" s="822"/>
      <c r="D45" s="794"/>
      <c r="E45" s="794"/>
      <c r="F45" s="794"/>
      <c r="G45" s="794"/>
      <c r="H45" s="794"/>
      <c r="I45" s="794"/>
      <c r="J45" s="417"/>
      <c r="K45" s="456" t="s">
        <v>324</v>
      </c>
      <c r="L45" s="457"/>
      <c r="M45" s="430"/>
      <c r="N45" s="794"/>
      <c r="O45" s="794"/>
      <c r="P45" s="794"/>
      <c r="Q45" s="794"/>
      <c r="R45" s="794"/>
      <c r="S45" s="794"/>
      <c r="T45" s="794"/>
      <c r="U45" s="795"/>
    </row>
    <row r="46" spans="1:21" ht="12" customHeight="1">
      <c r="A46" s="432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1"/>
    </row>
    <row r="47" spans="1:21" ht="6" customHeight="1">
      <c r="A47" s="432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1"/>
    </row>
    <row r="48" spans="1:21" ht="54" customHeight="1">
      <c r="A48" s="817" t="s">
        <v>323</v>
      </c>
      <c r="B48" s="818"/>
      <c r="C48" s="796" t="s">
        <v>359</v>
      </c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7"/>
    </row>
    <row r="49" spans="1:21" ht="9" customHeight="1" thickBot="1">
      <c r="A49" s="459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58"/>
    </row>
  </sheetData>
  <sheetProtection password="84C7" sheet="1" objects="1" scenarios="1" selectLockedCells="1"/>
  <mergeCells count="28">
    <mergeCell ref="A48:B48"/>
    <mergeCell ref="L35:M35"/>
    <mergeCell ref="C37:E37"/>
    <mergeCell ref="F37:G37"/>
    <mergeCell ref="G39:H39"/>
    <mergeCell ref="S37:T37"/>
    <mergeCell ref="B45:C45"/>
    <mergeCell ref="C42:U42"/>
    <mergeCell ref="C43:U43"/>
    <mergeCell ref="N45:S45"/>
    <mergeCell ref="B24:R24"/>
    <mergeCell ref="S22:T22"/>
    <mergeCell ref="E18:F18"/>
    <mergeCell ref="I4:P4"/>
    <mergeCell ref="S18:T18"/>
    <mergeCell ref="L14:Q14"/>
    <mergeCell ref="A5:U5"/>
    <mergeCell ref="L16:U16"/>
    <mergeCell ref="T45:U45"/>
    <mergeCell ref="C48:U48"/>
    <mergeCell ref="D45:I45"/>
    <mergeCell ref="A1:U1"/>
    <mergeCell ref="A2:U2"/>
    <mergeCell ref="S35:T35"/>
    <mergeCell ref="Q35:R35"/>
    <mergeCell ref="O35:P35"/>
    <mergeCell ref="Q31:S31"/>
    <mergeCell ref="S20:T20"/>
  </mergeCells>
  <printOptions horizontalCentered="1" verticalCentered="1"/>
  <pageMargins left="0.5118110236220472" right="0.31496062992125984" top="0.5118110236220472" bottom="0.3937007874015748" header="0.3937007874015748" footer="0.31496062992125984"/>
  <pageSetup horizontalDpi="600" verticalDpi="600" orientation="portrait" scale="94" r:id="rId1"/>
  <headerFooter alignWithMargins="0">
    <oddFooter>&amp;L&amp;9Service aux paroisses&amp;C&amp;9Page 9&amp;R&amp;8&amp;X&amp;D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</dc:creator>
  <cp:keywords/>
  <dc:description/>
  <cp:lastModifiedBy>Sharon-Rose Alexandre</cp:lastModifiedBy>
  <cp:lastPrinted>2015-01-09T14:30:10Z</cp:lastPrinted>
  <dcterms:created xsi:type="dcterms:W3CDTF">2007-01-22T18:13:17Z</dcterms:created>
  <dcterms:modified xsi:type="dcterms:W3CDTF">2018-07-27T18:20:32Z</dcterms:modified>
  <cp:category/>
  <cp:version/>
  <cp:contentType/>
  <cp:contentStatus/>
</cp:coreProperties>
</file>