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2 ok\Formulaires\"/>
    </mc:Choice>
  </mc:AlternateContent>
  <bookViews>
    <workbookView xWindow="0" yWindow="0" windowWidth="28800" windowHeight="12432" tabRatio="928"/>
  </bookViews>
  <sheets>
    <sheet name="Questionnaire" sheetId="24" r:id="rId1"/>
    <sheet name="1-Front Page" sheetId="11" r:id="rId2"/>
    <sheet name=" 2-Team" sheetId="1" r:id="rId3"/>
    <sheet name="3-Infos" sheetId="8" r:id="rId4"/>
    <sheet name="4-Balance Sheet" sheetId="17" r:id="rId5"/>
    <sheet name="5-REVENUES" sheetId="18" r:id="rId6"/>
    <sheet name="6-EXPENSES" sheetId="19" r:id="rId7"/>
    <sheet name="7-Verif. R - E" sheetId="20" r:id="rId8"/>
    <sheet name="8-Diocesan Contribution" sheetId="21" r:id="rId9"/>
    <sheet name="9-Report masses to be celebrat" sheetId="15" r:id="rId10"/>
    <sheet name="10-Dedicated Donations Summary" sheetId="22" r:id="rId11"/>
    <sheet name="11-Premises to rent" sheetId="23" r:id="rId12"/>
    <sheet name="12-Computer configuration" sheetId="16" r:id="rId13"/>
  </sheets>
  <definedNames>
    <definedName name="a" localSheetId="11">#REF!</definedName>
    <definedName name="a" localSheetId="4">#REF!</definedName>
    <definedName name="a" localSheetId="5">#REF!</definedName>
    <definedName name="a" localSheetId="6">#REF!</definedName>
    <definedName name="a" localSheetId="7">#REF!</definedName>
    <definedName name="a" localSheetId="8">#REF!</definedName>
    <definedName name="a" localSheetId="0">#REF!</definedName>
    <definedName name="a">#REF!</definedName>
    <definedName name="Sondage_Développement_052020" localSheetId="0">Questionnaire!#REF!</definedName>
    <definedName name="Sondage_Développement_52021" localSheetId="0">Questionnaire!$C$4:$C$202</definedName>
    <definedName name="_xlnm.Print_Area" localSheetId="2">' 2-Team'!$A$1:$J$29</definedName>
    <definedName name="_xlnm.Print_Area" localSheetId="11">'11-Premises to rent'!$A$1:$F$39</definedName>
    <definedName name="_xlnm.Print_Area" localSheetId="1">'1-Front Page'!$A$1:$L$52</definedName>
    <definedName name="_xlnm.Print_Area" localSheetId="3">'3-Infos'!$A$1:$H$61</definedName>
    <definedName name="_xlnm.Print_Area" localSheetId="4">'4-Balance Sheet'!$A$1:$I$81</definedName>
    <definedName name="_xlnm.Print_Area" localSheetId="5">'5-REVENUES'!$A$1:$K$57</definedName>
    <definedName name="_xlnm.Print_Area" localSheetId="6">'6-EXPENSES'!$A$1:$J$84</definedName>
    <definedName name="_xlnm.Print_Area" localSheetId="7">'7-Verif. R - E'!$A$1:$J$56</definedName>
    <definedName name="_xlnm.Print_Area" localSheetId="8">'8-Diocesan Contribution'!$A$1:$W$71</definedName>
    <definedName name="_xlnm.Print_Area" localSheetId="9">'9-Report masses to be celebrat'!$A$1:$U$49</definedName>
  </definedNames>
  <calcPr calcId="152511"/>
</workbook>
</file>

<file path=xl/calcChain.xml><?xml version="1.0" encoding="utf-8"?>
<calcChain xmlns="http://schemas.openxmlformats.org/spreadsheetml/2006/main">
  <c r="I44" i="20" l="1"/>
  <c r="I43" i="20"/>
  <c r="I41" i="20"/>
  <c r="I40" i="20"/>
  <c r="I39" i="20"/>
  <c r="I38" i="20"/>
  <c r="I37" i="20"/>
  <c r="I36" i="20"/>
  <c r="I35" i="20"/>
  <c r="G44" i="20"/>
  <c r="G43" i="20"/>
  <c r="G42" i="20"/>
  <c r="I42" i="20" s="1"/>
  <c r="G41" i="20"/>
  <c r="G40" i="20"/>
  <c r="G39" i="20"/>
  <c r="G38" i="20"/>
  <c r="G37" i="20"/>
  <c r="G36" i="20"/>
  <c r="G35" i="20"/>
  <c r="E45" i="20"/>
  <c r="E44" i="20"/>
  <c r="E43" i="20"/>
  <c r="E42" i="20"/>
  <c r="E41" i="20"/>
  <c r="E40" i="20"/>
  <c r="E39" i="20"/>
  <c r="E38" i="20"/>
  <c r="E37" i="20"/>
  <c r="E36" i="20"/>
  <c r="E35" i="20"/>
  <c r="E34" i="20"/>
  <c r="I19" i="20"/>
  <c r="I15" i="20"/>
  <c r="J5" i="18"/>
  <c r="H5" i="18"/>
  <c r="S51" i="21" l="1"/>
  <c r="J3" i="22"/>
  <c r="J55" i="22" s="1"/>
  <c r="F42" i="17"/>
  <c r="J17" i="22"/>
  <c r="H43" i="18"/>
  <c r="P16" i="21"/>
  <c r="P25" i="21"/>
  <c r="S25" i="21" s="1"/>
  <c r="P24" i="21"/>
  <c r="P23" i="21"/>
  <c r="P15" i="21"/>
  <c r="P14" i="21"/>
  <c r="P13" i="21"/>
  <c r="G78" i="19"/>
  <c r="G50" i="20"/>
  <c r="I5" i="19"/>
  <c r="G5" i="19"/>
  <c r="H7" i="17"/>
  <c r="F7" i="17"/>
  <c r="S15" i="21"/>
  <c r="J55" i="18"/>
  <c r="H55" i="18"/>
  <c r="I81" i="19"/>
  <c r="G81" i="19"/>
  <c r="I76" i="19"/>
  <c r="G76" i="19"/>
  <c r="I67" i="19"/>
  <c r="G67" i="19"/>
  <c r="I62" i="19"/>
  <c r="G62" i="19"/>
  <c r="I55" i="19"/>
  <c r="G55" i="19"/>
  <c r="I46" i="19"/>
  <c r="G46" i="19"/>
  <c r="I34" i="19"/>
  <c r="G34" i="19"/>
  <c r="I27" i="19"/>
  <c r="G27" i="19"/>
  <c r="I17" i="19"/>
  <c r="G17" i="19"/>
  <c r="J41" i="18"/>
  <c r="H41" i="18"/>
  <c r="J36" i="18"/>
  <c r="H36" i="18"/>
  <c r="J29" i="18"/>
  <c r="H29" i="18"/>
  <c r="J23" i="18"/>
  <c r="H23" i="18"/>
  <c r="H56" i="18" s="1"/>
  <c r="H70" i="17"/>
  <c r="F70" i="17"/>
  <c r="H46" i="17"/>
  <c r="G20" i="20" s="1"/>
  <c r="F46" i="17"/>
  <c r="E20" i="20" s="1"/>
  <c r="H32" i="17"/>
  <c r="F32" i="17"/>
  <c r="H16" i="17"/>
  <c r="G26" i="20" s="1"/>
  <c r="F16" i="17"/>
  <c r="A2" i="23"/>
  <c r="A1" i="23"/>
  <c r="I59" i="21"/>
  <c r="I57" i="21"/>
  <c r="AM2" i="16"/>
  <c r="DI2" i="16"/>
  <c r="DF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N2" i="16"/>
  <c r="BM2" i="16"/>
  <c r="BL2" i="16"/>
  <c r="BK2" i="16"/>
  <c r="BJ2" i="16"/>
  <c r="S37" i="21"/>
  <c r="BF2" i="16"/>
  <c r="BE2" i="16"/>
  <c r="BD2" i="16"/>
  <c r="BC2" i="16"/>
  <c r="BB2" i="16"/>
  <c r="BA2" i="16"/>
  <c r="AZ2" i="16"/>
  <c r="AY2" i="16"/>
  <c r="AX2" i="16"/>
  <c r="AW2" i="16"/>
  <c r="AV2" i="16"/>
  <c r="AU2" i="16"/>
  <c r="AT2" i="16"/>
  <c r="AS2" i="16"/>
  <c r="AR2" i="16"/>
  <c r="AQ2" i="16"/>
  <c r="AP2" i="16"/>
  <c r="AO2" i="16"/>
  <c r="AN2" i="16"/>
  <c r="AL2" i="16"/>
  <c r="AK2" i="16"/>
  <c r="AJ2" i="16"/>
  <c r="AG2" i="16"/>
  <c r="AF2" i="16"/>
  <c r="AE2" i="16"/>
  <c r="AD2" i="16"/>
  <c r="AC2" i="16"/>
  <c r="AB2" i="16"/>
  <c r="AA2" i="16"/>
  <c r="Y2" i="16"/>
  <c r="X2" i="16"/>
  <c r="W2" i="16"/>
  <c r="V2" i="16"/>
  <c r="T2" i="16"/>
  <c r="S2" i="16"/>
  <c r="R2" i="16"/>
  <c r="Q2" i="16"/>
  <c r="P2" i="16"/>
  <c r="O2" i="16"/>
  <c r="N2" i="16"/>
  <c r="M2" i="16"/>
  <c r="L2" i="16"/>
  <c r="K2" i="16"/>
  <c r="J2" i="16"/>
  <c r="I2" i="16"/>
  <c r="G2" i="16"/>
  <c r="F2" i="16"/>
  <c r="E2" i="16"/>
  <c r="D2" i="16"/>
  <c r="C2" i="16"/>
  <c r="B2" i="16"/>
  <c r="A2" i="16"/>
  <c r="J51" i="22"/>
  <c r="U2" i="16"/>
  <c r="J29" i="22"/>
  <c r="DH2" i="16"/>
  <c r="J15" i="22"/>
  <c r="S22" i="15"/>
  <c r="S24" i="21"/>
  <c r="S23" i="21"/>
  <c r="S14" i="21"/>
  <c r="S13" i="21"/>
  <c r="B3" i="21"/>
  <c r="T2" i="21"/>
  <c r="H63" i="21"/>
  <c r="P49" i="21"/>
  <c r="S49" i="21"/>
  <c r="E50" i="20"/>
  <c r="E26" i="20"/>
  <c r="G21" i="20"/>
  <c r="G17" i="20"/>
  <c r="G16" i="20"/>
  <c r="G15" i="20"/>
  <c r="E21" i="20"/>
  <c r="I21" i="20" s="1"/>
  <c r="E17" i="20"/>
  <c r="E16" i="20"/>
  <c r="E15" i="20"/>
  <c r="E9" i="20"/>
  <c r="A2" i="20"/>
  <c r="A1" i="20"/>
  <c r="F4" i="19"/>
  <c r="A2" i="19"/>
  <c r="A1" i="19"/>
  <c r="H79" i="19"/>
  <c r="H74" i="19"/>
  <c r="H69" i="19"/>
  <c r="H65" i="19"/>
  <c r="H53" i="19"/>
  <c r="H44" i="19"/>
  <c r="H32" i="19"/>
  <c r="H25" i="19"/>
  <c r="H15" i="19"/>
  <c r="A2" i="18"/>
  <c r="F4" i="18"/>
  <c r="A1" i="18"/>
  <c r="I39" i="18"/>
  <c r="G19" i="20"/>
  <c r="E19" i="20"/>
  <c r="E77" i="17"/>
  <c r="E4" i="17"/>
  <c r="A2" i="17"/>
  <c r="A1" i="17"/>
  <c r="U4" i="15"/>
  <c r="F37" i="15"/>
  <c r="G39" i="15"/>
  <c r="E18" i="15"/>
  <c r="A5" i="15"/>
  <c r="S35" i="15"/>
  <c r="A2" i="8"/>
  <c r="A2" i="1"/>
  <c r="E60" i="8"/>
  <c r="F46" i="8"/>
  <c r="A1" i="8"/>
  <c r="A1" i="1"/>
  <c r="AI2" i="16"/>
  <c r="BI2" i="16"/>
  <c r="F31" i="22"/>
  <c r="S16" i="21"/>
  <c r="H67" i="21"/>
  <c r="I62" i="21"/>
  <c r="K33" i="15"/>
  <c r="H65" i="21"/>
  <c r="AH2" i="16"/>
  <c r="G12" i="20" l="1"/>
  <c r="S6" i="21"/>
  <c r="S28" i="21"/>
  <c r="G83" i="19"/>
  <c r="DM2" i="16"/>
  <c r="I83" i="19"/>
  <c r="J56" i="18"/>
  <c r="DL2" i="16"/>
  <c r="I20" i="20"/>
  <c r="I17" i="20"/>
  <c r="I16" i="20"/>
  <c r="F74" i="17"/>
  <c r="G45" i="20" s="1"/>
  <c r="I45" i="20" s="1"/>
  <c r="F75" i="17" l="1"/>
  <c r="G31" i="20"/>
  <c r="H75" i="17"/>
  <c r="H77" i="17" s="1"/>
  <c r="F73" i="17" s="1"/>
  <c r="S30" i="21"/>
  <c r="S39" i="21" s="1"/>
  <c r="P46" i="21" s="1"/>
  <c r="S46" i="21" s="1"/>
  <c r="F77" i="17" l="1"/>
  <c r="Z2" i="16"/>
  <c r="DK2" i="16" s="1"/>
  <c r="H63" i="17"/>
  <c r="H80" i="17" s="1"/>
  <c r="H24" i="17"/>
  <c r="H48" i="17" s="1"/>
  <c r="H2" i="16"/>
  <c r="DJ2" i="16" s="1"/>
  <c r="S53" i="21"/>
  <c r="S57" i="21" s="1"/>
  <c r="F57" i="17" s="1"/>
  <c r="G34" i="20" s="1"/>
  <c r="I34" i="20" s="1"/>
  <c r="G48" i="20" s="1"/>
  <c r="G18" i="20"/>
  <c r="F63" i="17" l="1"/>
  <c r="F80" i="17" s="1"/>
  <c r="S59" i="21"/>
  <c r="F21" i="17" s="1"/>
  <c r="Q62" i="21"/>
  <c r="H45" i="20" l="1"/>
  <c r="G52" i="20"/>
  <c r="F24" i="17"/>
  <c r="F48" i="17" s="1"/>
  <c r="E18" i="20"/>
  <c r="I18" i="20" s="1"/>
  <c r="Q67" i="21"/>
  <c r="Q65" i="21"/>
  <c r="H21" i="20" l="1"/>
  <c r="G24" i="20"/>
  <c r="G28" i="20" s="1"/>
  <c r="G55" i="20" s="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<sst xmlns="http://schemas.openxmlformats.org/spreadsheetml/2006/main" count="787" uniqueCount="626">
  <si>
    <t>OCCUPATION</t>
  </si>
  <si>
    <t>1.</t>
  </si>
  <si>
    <t>2.</t>
  </si>
  <si>
    <t>3.</t>
  </si>
  <si>
    <t>4.</t>
  </si>
  <si>
    <t>5.</t>
  </si>
  <si>
    <t>6.</t>
  </si>
  <si>
    <t>7.</t>
  </si>
  <si>
    <t>8.</t>
  </si>
  <si>
    <t>9.</t>
  </si>
  <si>
    <t>10.</t>
  </si>
  <si>
    <t xml:space="preserve"> </t>
  </si>
  <si>
    <t xml:space="preserve">    A)</t>
  </si>
  <si>
    <t xml:space="preserve">    B)</t>
  </si>
  <si>
    <t xml:space="preserve">    C)</t>
  </si>
  <si>
    <t xml:space="preserve">    D)</t>
  </si>
  <si>
    <t xml:space="preserve">    E)</t>
  </si>
  <si>
    <t>Bingo</t>
  </si>
  <si>
    <t>Restaurant</t>
  </si>
  <si>
    <t xml:space="preserve">  </t>
  </si>
  <si>
    <t>PERSONNEL</t>
  </si>
  <si>
    <t>Taxes</t>
  </si>
  <si>
    <t>A.</t>
  </si>
  <si>
    <t>B.</t>
  </si>
  <si>
    <t xml:space="preserve">B. </t>
  </si>
  <si>
    <t>SIGNATURES</t>
  </si>
  <si>
    <t>Variations</t>
  </si>
  <si>
    <t>I)</t>
  </si>
  <si>
    <t>II)</t>
  </si>
  <si>
    <t>I) - II)</t>
  </si>
  <si>
    <t>A)</t>
  </si>
  <si>
    <t>a.</t>
  </si>
  <si>
    <t>B)</t>
  </si>
  <si>
    <t>b.</t>
  </si>
  <si>
    <t>c.</t>
  </si>
  <si>
    <t>x</t>
  </si>
  <si>
    <t>=</t>
  </si>
  <si>
    <t>Date :</t>
  </si>
  <si>
    <t>101-4</t>
  </si>
  <si>
    <t>151-4</t>
  </si>
  <si>
    <t>171-189</t>
  </si>
  <si>
    <t>POSTE</t>
  </si>
  <si>
    <t>ANNUAL  REPORT</t>
  </si>
  <si>
    <t>of</t>
  </si>
  <si>
    <t>THE  FABRIQUE  OF  THE  PARISH  OF</t>
  </si>
  <si>
    <t xml:space="preserve">FINANCIAL STATEMENTS </t>
  </si>
  <si>
    <r>
      <t>for the year ended December 31</t>
    </r>
    <r>
      <rPr>
        <b/>
        <vertAlign val="superscript"/>
        <sz val="11"/>
        <rFont val="Arial"/>
        <family val="2"/>
      </rPr>
      <t xml:space="preserve">st </t>
    </r>
  </si>
  <si>
    <t>adopted at the meeting of the Fabrique held on</t>
  </si>
  <si>
    <t>PHONE NUMBER</t>
  </si>
  <si>
    <t>FAX NUMBER</t>
  </si>
  <si>
    <t>E-MAIL</t>
  </si>
  <si>
    <t>WEBSITE</t>
  </si>
  <si>
    <t>Pastor / Parochial Administrator / Priest-in-Charge</t>
  </si>
  <si>
    <t>NAME</t>
  </si>
  <si>
    <t>END OF TERM</t>
  </si>
  <si>
    <t>Contact person for more information on Financial Statements</t>
  </si>
  <si>
    <t>FUNCTION AT THE PARISH</t>
  </si>
  <si>
    <t>Please Check</t>
  </si>
  <si>
    <t>VOLUNTEER</t>
  </si>
  <si>
    <t>EMPLOYEE</t>
  </si>
  <si>
    <r>
      <t xml:space="preserve">Chairperson appointed by the Archbishop </t>
    </r>
    <r>
      <rPr>
        <i/>
        <sz val="9"/>
        <color indexed="12"/>
        <rFont val="Arial"/>
        <family val="2"/>
      </rPr>
      <t>(other than the Pastor)</t>
    </r>
  </si>
  <si>
    <t>GENERAL  INFORMATION</t>
  </si>
  <si>
    <t>Number of Catholic households in the parish :</t>
  </si>
  <si>
    <t>Number of adults attending Sunday Masses (average) :</t>
  </si>
  <si>
    <r>
      <t xml:space="preserve">The primary purpose of the Organization is to administer property for the </t>
    </r>
    <r>
      <rPr>
        <i/>
        <sz val="10"/>
        <rFont val="Arial"/>
        <family val="2"/>
      </rPr>
      <t>practice of the Roman Catholic religion</t>
    </r>
    <r>
      <rPr>
        <sz val="10"/>
        <rFont val="Arial"/>
      </rPr>
      <t>.</t>
    </r>
  </si>
  <si>
    <r>
      <t xml:space="preserve">The main activities of the Organization are </t>
    </r>
    <r>
      <rPr>
        <i/>
        <sz val="10"/>
        <rFont val="Arial"/>
        <family val="2"/>
      </rPr>
      <t>worship and pastoral ministry</t>
    </r>
  </si>
  <si>
    <t>at the FEDERAL level</t>
  </si>
  <si>
    <t>at the PROVINCIAL level</t>
  </si>
  <si>
    <t>Business number (BN) :</t>
  </si>
  <si>
    <t>Registration number :</t>
  </si>
  <si>
    <t>C.S.S.T. number :</t>
  </si>
  <si>
    <t>ACCOUNTING  INFORMATION</t>
  </si>
  <si>
    <t xml:space="preserve"> - Used method : </t>
  </si>
  <si>
    <t>… Cash Accounting</t>
  </si>
  <si>
    <t>… Accrual Accounting</t>
  </si>
  <si>
    <r>
      <t xml:space="preserve">Chairperson </t>
    </r>
    <r>
      <rPr>
        <b/>
        <i/>
        <sz val="9"/>
        <rFont val="Arial"/>
        <family val="2"/>
      </rPr>
      <t>(other than the Pastor)</t>
    </r>
  </si>
  <si>
    <t>Secretary / Treasurer</t>
  </si>
  <si>
    <r>
      <t>WARDENS</t>
    </r>
    <r>
      <rPr>
        <sz val="10"/>
        <rFont val="Arial"/>
        <family val="2"/>
      </rPr>
      <t xml:space="preserve"> </t>
    </r>
    <r>
      <rPr>
        <sz val="10"/>
        <color indexed="12"/>
        <rFont val="Arial"/>
        <family val="2"/>
      </rPr>
      <t>(for the next three years)</t>
    </r>
  </si>
  <si>
    <t>Address</t>
  </si>
  <si>
    <t>Postal   Code</t>
  </si>
  <si>
    <t>Current  Occupation</t>
  </si>
  <si>
    <t>End  of  Term</t>
  </si>
  <si>
    <t>Phone  Number</t>
  </si>
  <si>
    <t>Name</t>
  </si>
  <si>
    <t>Number of hours put on annual basis</t>
  </si>
  <si>
    <t>INSURANCE</t>
  </si>
  <si>
    <t>Insurance Company :</t>
  </si>
  <si>
    <r>
      <t>FIRE</t>
    </r>
    <r>
      <rPr>
        <sz val="9"/>
        <rFont val="Arial"/>
        <family val="2"/>
      </rPr>
      <t xml:space="preserve"> :</t>
    </r>
  </si>
  <si>
    <t>Church</t>
  </si>
  <si>
    <t>Pipe Organs</t>
  </si>
  <si>
    <t>Rectory :</t>
  </si>
  <si>
    <t>Premium</t>
  </si>
  <si>
    <t>Coverage</t>
  </si>
  <si>
    <t>Expiry Date</t>
  </si>
  <si>
    <t>(dd - mm - yyyy)</t>
  </si>
  <si>
    <r>
      <t xml:space="preserve">Building </t>
    </r>
    <r>
      <rPr>
        <sz val="8"/>
        <rFont val="Arial"/>
        <family val="2"/>
      </rPr>
      <t>(including permanent fixtures)</t>
    </r>
  </si>
  <si>
    <r>
      <t xml:space="preserve">Contents </t>
    </r>
    <r>
      <rPr>
        <sz val="8"/>
        <rFont val="Arial"/>
        <family val="2"/>
      </rPr>
      <t>(moveables)</t>
    </r>
  </si>
  <si>
    <r>
      <t>BOILER &amp; MACHINERY</t>
    </r>
    <r>
      <rPr>
        <sz val="9"/>
        <rFont val="Arial"/>
        <family val="2"/>
      </rPr>
      <t xml:space="preserve"> : </t>
    </r>
    <r>
      <rPr>
        <sz val="8"/>
        <rFont val="Arial"/>
        <family val="2"/>
      </rPr>
      <t>(Furnace and equipment)</t>
    </r>
  </si>
  <si>
    <r>
      <t>LIABILITY</t>
    </r>
    <r>
      <rPr>
        <sz val="9"/>
        <rFont val="Arial"/>
        <family val="2"/>
      </rPr>
      <t xml:space="preserve"> :</t>
    </r>
  </si>
  <si>
    <t>Public</t>
  </si>
  <si>
    <t>Employer's</t>
  </si>
  <si>
    <t>Professional and directors'</t>
  </si>
  <si>
    <r>
      <t>THEFT</t>
    </r>
    <r>
      <rPr>
        <sz val="9"/>
        <rFont val="Arial"/>
        <family val="2"/>
      </rPr>
      <t xml:space="preserve"> :</t>
    </r>
  </si>
  <si>
    <t>Money and securities</t>
  </si>
  <si>
    <t>Other</t>
  </si>
  <si>
    <r>
      <t>OTHER INSURANCE</t>
    </r>
    <r>
      <rPr>
        <sz val="9"/>
        <rFont val="Arial"/>
        <family val="2"/>
      </rPr>
      <t xml:space="preserve"> :</t>
    </r>
  </si>
  <si>
    <t>MUNICIPAL  EVALUATION</t>
  </si>
  <si>
    <t>LAND :</t>
  </si>
  <si>
    <t>BUILDINGS :</t>
  </si>
  <si>
    <t>OTHER :</t>
  </si>
  <si>
    <t>Rectory</t>
  </si>
  <si>
    <t>(attach list if space is insufficient)</t>
  </si>
  <si>
    <t>SCHEDULE  OF  INVESTMENTS</t>
  </si>
  <si>
    <t>Par value</t>
  </si>
  <si>
    <t>(for Bonds only)</t>
  </si>
  <si>
    <t>Book value</t>
  </si>
  <si>
    <t>Rate</t>
  </si>
  <si>
    <t>Maturity</t>
  </si>
  <si>
    <r>
      <t>SCHEDULE  OF  LOANS</t>
    </r>
    <r>
      <rPr>
        <b/>
        <sz val="11"/>
        <rFont val="Arial"/>
        <family val="2"/>
      </rPr>
      <t xml:space="preserve"> </t>
    </r>
  </si>
  <si>
    <t>(Line of Credit, Loans or other)</t>
  </si>
  <si>
    <t>Creditor's Name</t>
  </si>
  <si>
    <t>Amount</t>
  </si>
  <si>
    <r>
      <t>Maturity</t>
    </r>
    <r>
      <rPr>
        <b/>
        <sz val="8"/>
        <rFont val="Arial"/>
        <family val="2"/>
      </rPr>
      <t xml:space="preserve"> </t>
    </r>
    <r>
      <rPr>
        <sz val="8"/>
        <rFont val="Arial"/>
        <family val="2"/>
      </rPr>
      <t>(dd - mm - yyyy)</t>
    </r>
  </si>
  <si>
    <r>
      <t xml:space="preserve">BALANCE  SHEET  </t>
    </r>
    <r>
      <rPr>
        <sz val="10"/>
        <rFont val="Arial"/>
        <family val="2"/>
      </rPr>
      <t>as at December 31</t>
    </r>
    <r>
      <rPr>
        <vertAlign val="superscript"/>
        <sz val="10"/>
        <rFont val="Arial"/>
        <family val="2"/>
      </rPr>
      <t>st</t>
    </r>
  </si>
  <si>
    <t>ASSETS</t>
  </si>
  <si>
    <t xml:space="preserve">CURRENT  </t>
  </si>
  <si>
    <t>Cash and Bank</t>
  </si>
  <si>
    <t>Mass Account</t>
  </si>
  <si>
    <t>Other Bank Accounts</t>
  </si>
  <si>
    <t>Accounts Receivable</t>
  </si>
  <si>
    <t>GST Receivable</t>
  </si>
  <si>
    <t>QST Receivable</t>
  </si>
  <si>
    <t>INVESTMENTS</t>
  </si>
  <si>
    <t>Bonds (Shares)</t>
  </si>
  <si>
    <t>Term Deposits</t>
  </si>
  <si>
    <t>Other Investments</t>
  </si>
  <si>
    <t>Other (if required)</t>
  </si>
  <si>
    <r>
      <t xml:space="preserve">FIXED ASSETS </t>
    </r>
    <r>
      <rPr>
        <sz val="9"/>
        <rFont val="Arial"/>
        <family val="2"/>
      </rPr>
      <t>(at cost)</t>
    </r>
  </si>
  <si>
    <t>Land</t>
  </si>
  <si>
    <t>Building : Rectory and other Buildings</t>
  </si>
  <si>
    <t>Building : Church</t>
  </si>
  <si>
    <t>Furniture : Church</t>
  </si>
  <si>
    <t>Furniture : Rectory and other Buildings</t>
  </si>
  <si>
    <t>Organs and Church Bells</t>
  </si>
  <si>
    <t>Maintenance Equipment</t>
  </si>
  <si>
    <r>
      <t>less</t>
    </r>
    <r>
      <rPr>
        <sz val="9"/>
        <rFont val="Arial"/>
        <family val="2"/>
      </rPr>
      <t xml:space="preserve"> : Accumulated Depreciation</t>
    </r>
  </si>
  <si>
    <t>TOTAL  ASSETS</t>
  </si>
  <si>
    <t>LIABILITIES</t>
  </si>
  <si>
    <t>CURRENT</t>
  </si>
  <si>
    <t>Loans from the "Fonds d'entraide…" - short term</t>
  </si>
  <si>
    <t>Accrued Expenses</t>
  </si>
  <si>
    <t>Masses to be Celebrated</t>
  </si>
  <si>
    <t>LONG TERM</t>
  </si>
  <si>
    <t>Loans from a Financial Institution - long term</t>
  </si>
  <si>
    <t>Loans from the "Fonds d'entraide..." - long term</t>
  </si>
  <si>
    <t>Other loans</t>
  </si>
  <si>
    <t>NET WORTH</t>
  </si>
  <si>
    <r>
      <t xml:space="preserve">Total </t>
    </r>
    <r>
      <rPr>
        <b/>
        <u/>
        <sz val="10"/>
        <rFont val="Arial"/>
        <family val="2"/>
      </rPr>
      <t>Net Worth</t>
    </r>
    <r>
      <rPr>
        <sz val="10"/>
        <rFont val="Arial"/>
        <family val="2"/>
      </rPr>
      <t xml:space="preserve"> - Balance as at December 31</t>
    </r>
    <r>
      <rPr>
        <vertAlign val="superscript"/>
        <sz val="10"/>
        <rFont val="Arial"/>
        <family val="2"/>
      </rPr>
      <t>st</t>
    </r>
    <r>
      <rPr>
        <b/>
        <u/>
        <sz val="10"/>
        <rFont val="Arial"/>
        <family val="2"/>
      </rPr>
      <t/>
    </r>
  </si>
  <si>
    <r>
      <t>Balance as of January 1</t>
    </r>
    <r>
      <rPr>
        <vertAlign val="superscript"/>
        <sz val="9"/>
        <rFont val="Arial"/>
        <family val="2"/>
      </rPr>
      <t>st</t>
    </r>
  </si>
  <si>
    <t>TOTAL  LIABILITIES  AND  NET  WORTH</t>
  </si>
  <si>
    <t>from January 1 to December 31</t>
  </si>
  <si>
    <t>REVENUES  OF  RELIGIOUS  NATURE</t>
  </si>
  <si>
    <t>Parish Collections</t>
  </si>
  <si>
    <t>Diocesan Mandatory Collections for Other Organizations</t>
  </si>
  <si>
    <t>Tithe and Annual Offering</t>
  </si>
  <si>
    <t>Announced Masses</t>
  </si>
  <si>
    <t>Marriages</t>
  </si>
  <si>
    <t>Funerals</t>
  </si>
  <si>
    <t>Vigil Lights</t>
  </si>
  <si>
    <t>Contribution for pastoral activities</t>
  </si>
  <si>
    <t>Faith Education for 0-12 years old</t>
  </si>
  <si>
    <t>Youth Ministry</t>
  </si>
  <si>
    <t>Faith Education for Adults</t>
  </si>
  <si>
    <t>Pastoral Home Care</t>
  </si>
  <si>
    <t>Social Justice</t>
  </si>
  <si>
    <t>RENTAL  REVENUES</t>
  </si>
  <si>
    <t>Board and Room from Residents and / or Clergy members</t>
  </si>
  <si>
    <t>Bazaar</t>
  </si>
  <si>
    <t>FINANCIAL  REVENUES</t>
  </si>
  <si>
    <t>Interest</t>
  </si>
  <si>
    <t>OTHER  REVENUES</t>
  </si>
  <si>
    <t>Diocesan contribution for Parish Catechetical Leaders</t>
  </si>
  <si>
    <t xml:space="preserve">or "l'Oeuvre des Vocations" </t>
  </si>
  <si>
    <t>Subsidies from "Diocesan Priesthood Guild of Montréal"</t>
  </si>
  <si>
    <r>
      <t xml:space="preserve">Reimbursement of Salaries </t>
    </r>
    <r>
      <rPr>
        <b/>
        <sz val="8"/>
        <color indexed="12"/>
        <rFont val="Arial"/>
        <family val="2"/>
      </rPr>
      <t>(Detailed Information Please)</t>
    </r>
  </si>
  <si>
    <t>Subsidies related to "Ententes gouvernementales sur les infrastructures"</t>
  </si>
  <si>
    <r>
      <t xml:space="preserve">Miscellaneous </t>
    </r>
    <r>
      <rPr>
        <b/>
        <sz val="8"/>
        <color indexed="12"/>
        <rFont val="Arial"/>
        <family val="2"/>
      </rPr>
      <t>(Itemized List Please)</t>
    </r>
  </si>
  <si>
    <t>TOTAL  REVENUES</t>
  </si>
  <si>
    <t>STATEMENT  OF  EXPENSES</t>
  </si>
  <si>
    <t>Reimbursement of salaries to Diocese or  another parish</t>
  </si>
  <si>
    <t>Continuing Formation for Personnel</t>
  </si>
  <si>
    <t>Mass Stipend for Priests</t>
  </si>
  <si>
    <t>RELIGIOUS  ACTIVITIES</t>
  </si>
  <si>
    <t>Cost for Worshipping</t>
  </si>
  <si>
    <r>
      <t>Fees for Pastoral Activities :</t>
    </r>
    <r>
      <rPr>
        <sz val="11"/>
        <rFont val="Arial"/>
        <family val="2"/>
      </rPr>
      <t/>
    </r>
  </si>
  <si>
    <t>A) Faith Education for 0-12 years old</t>
  </si>
  <si>
    <t>B) Youth Ministry</t>
  </si>
  <si>
    <t>C) Faith Education for Adults</t>
  </si>
  <si>
    <t>D) Pastoral Home Care</t>
  </si>
  <si>
    <t>E) Social Justice</t>
  </si>
  <si>
    <t>ADMINISTRATIVE  FEES</t>
  </si>
  <si>
    <t>Office supplies and equipment</t>
  </si>
  <si>
    <t>Telephone and Internet</t>
  </si>
  <si>
    <t>BUILDINGS</t>
  </si>
  <si>
    <t>Electricity</t>
  </si>
  <si>
    <t>Heating</t>
  </si>
  <si>
    <t xml:space="preserve">   - financed partly by Governmental Programs</t>
  </si>
  <si>
    <t xml:space="preserve">   - financed totally by the Parish</t>
  </si>
  <si>
    <t>Insurance - Fire, Theft, Liability</t>
  </si>
  <si>
    <t>Rectory and other buildings</t>
  </si>
  <si>
    <t>FINANCIAL  EXPENSES</t>
  </si>
  <si>
    <t>Interest paid</t>
  </si>
  <si>
    <t>DIOCESAN  CONTRIBUTION</t>
  </si>
  <si>
    <t>Reimbursement of Diocesan Mandatory Collections</t>
  </si>
  <si>
    <t>Chancery fees</t>
  </si>
  <si>
    <t>Other reimbursements</t>
  </si>
  <si>
    <t>OTHER</t>
  </si>
  <si>
    <t>TOTAL  EXPENSES</t>
  </si>
  <si>
    <t xml:space="preserve">Rate : </t>
  </si>
  <si>
    <r>
      <t xml:space="preserve">Occasional Ministry </t>
    </r>
    <r>
      <rPr>
        <sz val="8"/>
        <rFont val="Arial"/>
        <family val="2"/>
      </rPr>
      <t>(including speakers, retreat leaders, …)</t>
    </r>
  </si>
  <si>
    <r>
      <t>REIMBURSEMENTS</t>
    </r>
    <r>
      <rPr>
        <sz val="9"/>
        <rFont val="Arial"/>
        <family val="2"/>
      </rPr>
      <t xml:space="preserve"> </t>
    </r>
    <r>
      <rPr>
        <sz val="8"/>
        <rFont val="Arial"/>
        <family val="2"/>
      </rPr>
      <t>(other than salaries)</t>
    </r>
  </si>
  <si>
    <r>
      <t xml:space="preserve">Bank charges </t>
    </r>
    <r>
      <rPr>
        <sz val="8"/>
        <rFont val="Arial"/>
        <family val="2"/>
      </rPr>
      <t>(including cost for ordered cheques)</t>
    </r>
  </si>
  <si>
    <r>
      <t xml:space="preserve">Maintenance </t>
    </r>
    <r>
      <rPr>
        <sz val="8"/>
        <rFont val="Arial"/>
        <family val="2"/>
      </rPr>
      <t>(including minor repairs)</t>
    </r>
  </si>
  <si>
    <r>
      <t xml:space="preserve">Room </t>
    </r>
    <r>
      <rPr>
        <sz val="8"/>
        <rFont val="Arial"/>
        <family val="2"/>
      </rPr>
      <t>(lodging)</t>
    </r>
  </si>
  <si>
    <r>
      <t xml:space="preserve">Board </t>
    </r>
    <r>
      <rPr>
        <sz val="8"/>
        <rFont val="Arial"/>
        <family val="2"/>
      </rPr>
      <t>(food)</t>
    </r>
  </si>
  <si>
    <r>
      <t xml:space="preserve">Honorariums </t>
    </r>
    <r>
      <rPr>
        <sz val="8"/>
        <rFont val="Arial"/>
        <family val="2"/>
      </rPr>
      <t>(for Professionnals)</t>
    </r>
  </si>
  <si>
    <t>If you wish, you can fill out this section for personnal verification</t>
  </si>
  <si>
    <t>STATEMENT of VERIFICATION for the VARIATIONS of CASHFLOW</t>
  </si>
  <si>
    <t>OTHER  CASH  INFLOW</t>
  </si>
  <si>
    <t>Bonds / Term Deposits / Investments</t>
  </si>
  <si>
    <t>Fixed Assets</t>
  </si>
  <si>
    <t>Other Receipts</t>
  </si>
  <si>
    <t>TOTAL  VARIATION  of  CASH  INFLOW</t>
  </si>
  <si>
    <t>BALANCE of CASH and BANK as of JANUARY 1</t>
  </si>
  <si>
    <t>Previous Year</t>
  </si>
  <si>
    <t>Current Year</t>
  </si>
  <si>
    <t>OTHER  CASH  OUTFLOW</t>
  </si>
  <si>
    <t>Loans from a Financial Institution - short term</t>
  </si>
  <si>
    <t>Loans from "Fonds d'entraide…" - short term</t>
  </si>
  <si>
    <t>Loans from "Fonds d'entraide…" - long term</t>
  </si>
  <si>
    <t>Other Disbursements</t>
  </si>
  <si>
    <t>Other Loans</t>
  </si>
  <si>
    <t>TOTAL  VARIATION of  CASH  OUTFLOW</t>
  </si>
  <si>
    <t>BALANCE of CASH and BANK as at DECEMBER 31</t>
  </si>
  <si>
    <t xml:space="preserve">     VERIFICATION  (The result should equal to ZERO)</t>
  </si>
  <si>
    <t>Year</t>
  </si>
  <si>
    <r>
      <t xml:space="preserve">Reimbursement of Collections </t>
    </r>
    <r>
      <rPr>
        <sz val="8"/>
        <rFont val="Arial"/>
        <family val="2"/>
      </rPr>
      <t>(if included in Revenues)</t>
    </r>
  </si>
  <si>
    <t>Miscellaneous</t>
  </si>
  <si>
    <t>CEMETERY  FUNDS</t>
  </si>
  <si>
    <r>
      <t xml:space="preserve">Gross Revenues </t>
    </r>
    <r>
      <rPr>
        <sz val="8"/>
        <rFont val="Arial"/>
        <family val="2"/>
      </rPr>
      <t>(if not included in General Funds)</t>
    </r>
  </si>
  <si>
    <t>CALCULATION  OF  THE  DIOCESAN  CONTRIBUTION</t>
  </si>
  <si>
    <t>COORDINATES</t>
  </si>
  <si>
    <t>- Name of Accounting software :</t>
  </si>
  <si>
    <t>- Accounting - Manual method :</t>
  </si>
  <si>
    <t xml:space="preserve">   … Fully</t>
  </si>
  <si>
    <t xml:space="preserve">   … Partial</t>
  </si>
  <si>
    <r>
      <t xml:space="preserve">PERSONNEL </t>
    </r>
    <r>
      <rPr>
        <sz val="9"/>
        <color indexed="12"/>
        <rFont val="Arial"/>
        <family val="2"/>
      </rPr>
      <t xml:space="preserve">(employee(s) working full time, part time or occasionaly) </t>
    </r>
    <r>
      <rPr>
        <sz val="8"/>
        <color indexed="10"/>
        <rFont val="Arial"/>
        <family val="2"/>
      </rPr>
      <t>*Attach a list if space is insufficient*</t>
    </r>
  </si>
  <si>
    <r>
      <t xml:space="preserve">Loans from a Financial Institution </t>
    </r>
    <r>
      <rPr>
        <sz val="8"/>
        <rFont val="Arial"/>
        <family val="2"/>
      </rPr>
      <t>(including Line of credit)</t>
    </r>
  </si>
  <si>
    <r>
      <t xml:space="preserve">Other Revenues of Religious Nature </t>
    </r>
    <r>
      <rPr>
        <sz val="9"/>
        <rFont val="Arial"/>
        <family val="2"/>
      </rPr>
      <t>(Certificates, "Living in Christ", ...)</t>
    </r>
  </si>
  <si>
    <r>
      <t xml:space="preserve">Short term Rentals </t>
    </r>
    <r>
      <rPr>
        <sz val="9"/>
        <rFont val="Arial"/>
        <family val="2"/>
      </rPr>
      <t>(Halls, Parking lot, ...)</t>
    </r>
  </si>
  <si>
    <r>
      <t xml:space="preserve">Long term Rentals </t>
    </r>
    <r>
      <rPr>
        <sz val="9"/>
        <rFont val="Arial"/>
        <family val="2"/>
      </rPr>
      <t>(Rectory, Church, Basement, ...)</t>
    </r>
  </si>
  <si>
    <t xml:space="preserve">STATEMENT  OF  REVENUES </t>
  </si>
  <si>
    <r>
      <t xml:space="preserve">Gross Salaries </t>
    </r>
    <r>
      <rPr>
        <b/>
        <sz val="8"/>
        <color indexed="12"/>
        <rFont val="Arial"/>
        <family val="2"/>
      </rPr>
      <t>(Attach Detailed Information Please)</t>
    </r>
  </si>
  <si>
    <r>
      <t xml:space="preserve">Fringe Benefits - Employer's Contribution </t>
    </r>
    <r>
      <rPr>
        <b/>
        <sz val="8"/>
        <color indexed="12"/>
        <rFont val="Arial"/>
        <family val="2"/>
      </rPr>
      <t>(Attach Detailed Information)</t>
    </r>
  </si>
  <si>
    <r>
      <t xml:space="preserve">Maintenance </t>
    </r>
    <r>
      <rPr>
        <sz val="8"/>
        <rFont val="Arial"/>
        <family val="2"/>
      </rPr>
      <t xml:space="preserve">(including minor repairs and </t>
    </r>
    <r>
      <rPr>
        <b/>
        <u/>
        <sz val="8"/>
        <color indexed="10"/>
        <rFont val="Arial"/>
        <family val="2"/>
      </rPr>
      <t>rental fees</t>
    </r>
    <r>
      <rPr>
        <sz val="8"/>
        <rFont val="Arial"/>
        <family val="2"/>
      </rPr>
      <t>)</t>
    </r>
  </si>
  <si>
    <r>
      <t>Less</t>
    </r>
    <r>
      <rPr>
        <b/>
        <sz val="10"/>
        <color indexed="10"/>
        <rFont val="Arial"/>
        <family val="2"/>
      </rPr>
      <t xml:space="preserve"> </t>
    </r>
    <r>
      <rPr>
        <sz val="10"/>
        <rFont val="Arial"/>
        <family val="2"/>
      </rPr>
      <t xml:space="preserve"> </t>
    </r>
    <r>
      <rPr>
        <b/>
        <sz val="10"/>
        <rFont val="Arial"/>
        <family val="2"/>
      </rPr>
      <t>EXEMPTIONS  for :</t>
    </r>
  </si>
  <si>
    <r>
      <t>Less</t>
    </r>
    <r>
      <rPr>
        <sz val="10"/>
        <rFont val="Arial"/>
      </rPr>
      <t xml:space="preserve"> Expenses </t>
    </r>
    <r>
      <rPr>
        <sz val="8"/>
        <rFont val="Arial"/>
        <family val="2"/>
      </rPr>
      <t>(not including Diocesan Contribution)</t>
    </r>
  </si>
  <si>
    <t>(Please specify)</t>
  </si>
  <si>
    <t>Assessable Amount from CEMETERY  FUNDS</t>
  </si>
  <si>
    <r>
      <t>TOTAL  AMOUNT  OF  ASSESSABLE  REVENUES (</t>
    </r>
    <r>
      <rPr>
        <sz val="5"/>
        <rFont val="Arial"/>
        <family val="2"/>
      </rPr>
      <t xml:space="preserve"> </t>
    </r>
    <r>
      <rPr>
        <b/>
        <sz val="11"/>
        <color indexed="12"/>
        <rFont val="Arial"/>
        <family val="2"/>
      </rPr>
      <t>a</t>
    </r>
    <r>
      <rPr>
        <sz val="5"/>
        <color indexed="12"/>
        <rFont val="Arial"/>
        <family val="2"/>
      </rPr>
      <t xml:space="preserve"> </t>
    </r>
    <r>
      <rPr>
        <b/>
        <sz val="10"/>
        <rFont val="Arial"/>
        <family val="2"/>
      </rPr>
      <t>+</t>
    </r>
    <r>
      <rPr>
        <sz val="5"/>
        <rFont val="Arial"/>
        <family val="2"/>
      </rPr>
      <t xml:space="preserve"> </t>
    </r>
    <r>
      <rPr>
        <b/>
        <sz val="11"/>
        <color indexed="12"/>
        <rFont val="Arial"/>
        <family val="2"/>
      </rPr>
      <t>b</t>
    </r>
    <r>
      <rPr>
        <sz val="5"/>
        <color indexed="12"/>
        <rFont val="Arial"/>
        <family val="2"/>
      </rPr>
      <t xml:space="preserve"> </t>
    </r>
    <r>
      <rPr>
        <b/>
        <sz val="10"/>
        <rFont val="Arial"/>
        <family val="2"/>
      </rPr>
      <t>)</t>
    </r>
  </si>
  <si>
    <t>Data  from                         ANNUAL  REPORT</t>
  </si>
  <si>
    <r>
      <t>ò</t>
    </r>
    <r>
      <rPr>
        <sz val="7"/>
        <color indexed="10"/>
        <rFont val="Arial"/>
        <family val="2"/>
      </rPr>
      <t xml:space="preserve">  </t>
    </r>
    <r>
      <rPr>
        <b/>
        <sz val="7"/>
        <color indexed="10"/>
        <rFont val="Arial"/>
        <family val="2"/>
      </rPr>
      <t xml:space="preserve">Enter the amount </t>
    </r>
    <r>
      <rPr>
        <sz val="7"/>
        <color indexed="10"/>
        <rFont val="Arial"/>
        <family val="2"/>
      </rPr>
      <t xml:space="preserve"> </t>
    </r>
    <r>
      <rPr>
        <sz val="10"/>
        <color indexed="10"/>
        <rFont val="Wingdings"/>
        <charset val="2"/>
      </rPr>
      <t>ò</t>
    </r>
  </si>
  <si>
    <r>
      <t xml:space="preserve">  </t>
    </r>
    <r>
      <rPr>
        <sz val="9"/>
        <rFont val="Arial"/>
        <family val="2"/>
      </rPr>
      <t>@</t>
    </r>
  </si>
  <si>
    <r>
      <t xml:space="preserve">  </t>
    </r>
    <r>
      <rPr>
        <sz val="8"/>
        <rFont val="Arial"/>
        <family val="2"/>
      </rPr>
      <t>@</t>
    </r>
  </si>
  <si>
    <r>
      <t xml:space="preserve"> </t>
    </r>
    <r>
      <rPr>
        <sz val="9"/>
        <rFont val="Arial"/>
        <family val="2"/>
      </rPr>
      <t>@</t>
    </r>
  </si>
  <si>
    <r>
      <t xml:space="preserve">Name  &amp;                                 E-mail </t>
    </r>
    <r>
      <rPr>
        <sz val="10"/>
        <rFont val="Arial"/>
        <family val="2"/>
      </rPr>
      <t>(</t>
    </r>
    <r>
      <rPr>
        <sz val="10"/>
        <rFont val="Arial"/>
        <family val="2"/>
      </rPr>
      <t>@)</t>
    </r>
  </si>
  <si>
    <t>Annual Gross Salary (average)</t>
  </si>
  <si>
    <t>Function or task description</t>
  </si>
  <si>
    <t>Registration number for Income Tax purposes :</t>
  </si>
  <si>
    <t>Account number for                GST reimbursement :</t>
  </si>
  <si>
    <t>Account number for   QST reimbursement :</t>
  </si>
  <si>
    <t>Fabrique or Mission :</t>
  </si>
  <si>
    <t>Major Repairs ($10,000 and more)</t>
  </si>
  <si>
    <r>
      <t xml:space="preserve">Other </t>
    </r>
    <r>
      <rPr>
        <b/>
        <sz val="8"/>
        <color indexed="60"/>
        <rFont val="Arial"/>
        <family val="2"/>
      </rPr>
      <t>(Please specify)</t>
    </r>
  </si>
  <si>
    <t>(if YES, Please Check)</t>
  </si>
  <si>
    <t>P.S. :</t>
  </si>
  <si>
    <t>Pastor's Signature :</t>
  </si>
  <si>
    <r>
      <t>please explain</t>
    </r>
    <r>
      <rPr>
        <sz val="10"/>
        <rFont val="Arial"/>
        <family val="2"/>
      </rPr>
      <t xml:space="preserve"> :</t>
    </r>
  </si>
  <si>
    <r>
      <t>, the monies for  "</t>
    </r>
    <r>
      <rPr>
        <u/>
        <sz val="10"/>
        <rFont val="Arial"/>
        <family val="2"/>
      </rPr>
      <t>MASSES TO BE CELEBRATED"</t>
    </r>
    <r>
      <rPr>
        <sz val="10"/>
        <rFont val="Arial"/>
        <family val="2"/>
      </rPr>
      <t xml:space="preserve"> </t>
    </r>
    <r>
      <rPr>
        <sz val="11"/>
        <rFont val="Arial"/>
        <family val="2"/>
      </rPr>
      <t>are insufficient,</t>
    </r>
  </si>
  <si>
    <t>If, on December 31,</t>
  </si>
  <si>
    <t>C)</t>
  </si>
  <si>
    <r>
      <t xml:space="preserve">, the balance of </t>
    </r>
    <r>
      <rPr>
        <u/>
        <sz val="11"/>
        <rFont val="Arial"/>
        <family val="2"/>
      </rPr>
      <t>pre-arranged funerals</t>
    </r>
    <r>
      <rPr>
        <sz val="11"/>
        <rFont val="Arial"/>
        <family val="2"/>
      </rPr>
      <t xml:space="preserve"> was :</t>
    </r>
  </si>
  <si>
    <r>
      <t xml:space="preserve">On </t>
    </r>
    <r>
      <rPr>
        <sz val="10"/>
        <rFont val="Arial"/>
        <family val="2"/>
      </rPr>
      <t>December 31,</t>
    </r>
  </si>
  <si>
    <t>Number of masses :</t>
  </si>
  <si>
    <r>
      <t xml:space="preserve">, how many </t>
    </r>
    <r>
      <rPr>
        <sz val="9"/>
        <rFont val="Arial"/>
        <family val="2"/>
      </rPr>
      <t>"</t>
    </r>
    <r>
      <rPr>
        <u/>
        <sz val="9"/>
        <rFont val="Arial"/>
        <family val="2"/>
      </rPr>
      <t>MASSES TO BE CELEBRATED</t>
    </r>
    <r>
      <rPr>
        <sz val="9"/>
        <rFont val="Arial"/>
        <family val="2"/>
      </rPr>
      <t>"</t>
    </r>
    <r>
      <rPr>
        <sz val="11"/>
        <rFont val="Arial"/>
        <family val="2"/>
      </rPr>
      <t xml:space="preserve"> are there ?</t>
    </r>
  </si>
  <si>
    <r>
      <t xml:space="preserve">Based on your inventory of </t>
    </r>
    <r>
      <rPr>
        <sz val="10"/>
        <rFont val="Arial"/>
        <family val="2"/>
      </rPr>
      <t>December 31,</t>
    </r>
  </si>
  <si>
    <t xml:space="preserve">  Please indicate how often :</t>
  </si>
  <si>
    <t>More than once a year</t>
  </si>
  <si>
    <t>b)</t>
  </si>
  <si>
    <t>Once a year</t>
  </si>
  <si>
    <t>a)</t>
  </si>
  <si>
    <t>(please check)</t>
  </si>
  <si>
    <r>
      <t xml:space="preserve">How often do you take an inventory of </t>
    </r>
    <r>
      <rPr>
        <u/>
        <sz val="10.5"/>
        <rFont val="Arial"/>
        <family val="2"/>
      </rPr>
      <t>Announced Masses</t>
    </r>
    <r>
      <rPr>
        <sz val="10.5"/>
        <rFont val="Arial"/>
        <family val="2"/>
      </rPr>
      <t xml:space="preserve"> </t>
    </r>
    <r>
      <rPr>
        <sz val="9"/>
        <rFont val="Arial"/>
        <family val="2"/>
      </rPr>
      <t>(Masses registered in the Parish Mass Book)</t>
    </r>
    <r>
      <rPr>
        <sz val="10.5"/>
        <rFont val="Arial"/>
        <family val="2"/>
      </rPr>
      <t xml:space="preserve"> ? :</t>
    </r>
  </si>
  <si>
    <t>(If this is not the case, there should be one.)</t>
  </si>
  <si>
    <t>NO</t>
  </si>
  <si>
    <t>YES</t>
  </si>
  <si>
    <r>
      <t>In the case of use of the current bank account of the Fabrique, is there a journal or record indicating the liability for the amount equivalent to the number of  "</t>
    </r>
    <r>
      <rPr>
        <u/>
        <sz val="11"/>
        <rFont val="Arial"/>
        <family val="2"/>
      </rPr>
      <t>MASSES TO BE CELEBRATED</t>
    </r>
    <r>
      <rPr>
        <sz val="11"/>
        <rFont val="Arial"/>
        <family val="2"/>
      </rPr>
      <t>" in the future ?</t>
    </r>
  </si>
  <si>
    <t>TOTAL :</t>
  </si>
  <si>
    <r>
      <t>plus</t>
    </r>
    <r>
      <rPr>
        <sz val="11"/>
        <rFont val="Arial"/>
        <family val="2"/>
      </rPr>
      <t xml:space="preserve"> the amount of </t>
    </r>
    <r>
      <rPr>
        <u/>
        <sz val="11"/>
        <rFont val="Arial"/>
        <family val="2"/>
      </rPr>
      <t>investments</t>
    </r>
    <r>
      <rPr>
        <sz val="11"/>
        <rFont val="Arial"/>
        <family val="2"/>
      </rPr>
      <t xml:space="preserve"> </t>
    </r>
    <r>
      <rPr>
        <sz val="10"/>
        <rFont val="Arial"/>
        <family val="2"/>
      </rPr>
      <t>(GIC, etc.)</t>
    </r>
    <r>
      <rPr>
        <sz val="11"/>
        <rFont val="Arial"/>
        <family val="2"/>
      </rPr>
      <t xml:space="preserve"> if any :</t>
    </r>
  </si>
  <si>
    <r>
      <t xml:space="preserve">, in the </t>
    </r>
    <r>
      <rPr>
        <u/>
        <sz val="11"/>
        <rFont val="Arial"/>
        <family val="2"/>
      </rPr>
      <t>special bank account</t>
    </r>
    <r>
      <rPr>
        <sz val="11"/>
        <rFont val="Arial"/>
        <family val="2"/>
      </rPr>
      <t>, the balance was :</t>
    </r>
  </si>
  <si>
    <r>
      <t xml:space="preserve">On </t>
    </r>
    <r>
      <rPr>
        <sz val="10.5"/>
        <rFont val="Arial"/>
        <family val="2"/>
      </rPr>
      <t>December</t>
    </r>
    <r>
      <rPr>
        <sz val="10"/>
        <rFont val="Arial"/>
        <family val="2"/>
      </rPr>
      <t xml:space="preserve"> 31,</t>
    </r>
  </si>
  <si>
    <r>
      <t>the exact name identifying this account</t>
    </r>
    <r>
      <rPr>
        <sz val="8"/>
        <rFont val="Arial"/>
        <family val="2"/>
      </rPr>
      <t xml:space="preserve"> </t>
    </r>
    <r>
      <rPr>
        <sz val="11"/>
        <rFont val="Arial"/>
        <family val="2"/>
      </rPr>
      <t>:</t>
    </r>
  </si>
  <si>
    <t>the account number :</t>
  </si>
  <si>
    <r>
      <t xml:space="preserve">In the case of a </t>
    </r>
    <r>
      <rPr>
        <u/>
        <sz val="11"/>
        <rFont val="Arial"/>
        <family val="2"/>
      </rPr>
      <t>special bank account</t>
    </r>
    <r>
      <rPr>
        <sz val="11"/>
        <rFont val="Arial"/>
        <family val="2"/>
      </rPr>
      <t xml:space="preserve"> </t>
    </r>
    <r>
      <rPr>
        <sz val="10"/>
        <rFont val="Arial"/>
        <family val="2"/>
      </rPr>
      <t>(other that the current bank account of the Fabrique)</t>
    </r>
    <r>
      <rPr>
        <sz val="11"/>
        <rFont val="Arial"/>
        <family val="2"/>
      </rPr>
      <t>, please indicate</t>
    </r>
  </si>
  <si>
    <t xml:space="preserve">In the current bank account of the Fabrique </t>
  </si>
  <si>
    <t>In a special bank account</t>
  </si>
  <si>
    <r>
      <t>Monies received for  "</t>
    </r>
    <r>
      <rPr>
        <u/>
        <sz val="10"/>
        <rFont val="Arial"/>
        <family val="2"/>
      </rPr>
      <t>MASSES TO BE CELEBRATED</t>
    </r>
    <r>
      <rPr>
        <sz val="10"/>
        <rFont val="Arial"/>
        <family val="2"/>
      </rPr>
      <t>"</t>
    </r>
    <r>
      <rPr>
        <sz val="11"/>
        <rFont val="Arial"/>
        <family val="2"/>
      </rPr>
      <t xml:space="preserve"> are deposited :</t>
    </r>
  </si>
  <si>
    <t>Year :</t>
  </si>
  <si>
    <t>Fabrique of the Parish of :</t>
  </si>
  <si>
    <t>REPORT  of  MASSES  TO  BE  CELEBRATED</t>
  </si>
  <si>
    <t>Caisse et banque</t>
  </si>
  <si>
    <t>Compte de messes</t>
  </si>
  <si>
    <t>Autres comptes de banques</t>
  </si>
  <si>
    <t>Comptes à recevoir</t>
  </si>
  <si>
    <t>TPS à recevoir</t>
  </si>
  <si>
    <t>TVQ à recevoir</t>
  </si>
  <si>
    <t>Autres (spécifier)</t>
  </si>
  <si>
    <t>Obligations</t>
  </si>
  <si>
    <t>Certificats de dépôts</t>
  </si>
  <si>
    <t>Autres placements</t>
  </si>
  <si>
    <t>Autres (si requis)</t>
  </si>
  <si>
    <t>Terrain</t>
  </si>
  <si>
    <t>Bâtiments :  Église</t>
  </si>
  <si>
    <t>Bâtiment : Presbytère et autres</t>
  </si>
  <si>
    <t>Ameublement :  Église</t>
  </si>
  <si>
    <t>Ammeublement :  Presbytère  et autres immeubles</t>
  </si>
  <si>
    <t>Orgues et cloches</t>
  </si>
  <si>
    <t>Outillage d'entretien</t>
  </si>
  <si>
    <t>Autres</t>
  </si>
  <si>
    <t>moins : Amortissement cumulé</t>
  </si>
  <si>
    <t>Emprunt d'une institution financière (incluant mar</t>
  </si>
  <si>
    <t>Emprunts du Fonds d'entraide... - court terme</t>
  </si>
  <si>
    <t>Comptes à payer</t>
  </si>
  <si>
    <t>Frais courus</t>
  </si>
  <si>
    <t>Messes à célébrer</t>
  </si>
  <si>
    <t>Autres emprunts CT (spécifier)</t>
  </si>
  <si>
    <t>Emprunt d'une institution financière - long terme</t>
  </si>
  <si>
    <t>Emprunts du Fonds d'entraide... - long terme</t>
  </si>
  <si>
    <t>Autres emprunts LT</t>
  </si>
  <si>
    <t>Balance 1er janvier</t>
  </si>
  <si>
    <t>Quêtes pour la paroisse</t>
  </si>
  <si>
    <t>Quêtes commandées par le diocèse pour d'autres org</t>
  </si>
  <si>
    <t>Dîme et Offrande annuelle</t>
  </si>
  <si>
    <t>Messes annoncées</t>
  </si>
  <si>
    <t>Mariages</t>
  </si>
  <si>
    <t>Funérailles</t>
  </si>
  <si>
    <t>Luminaires</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</si>
  <si>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</si>
  <si>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</si>
  <si>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</si>
  <si>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</si>
  <si>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</si>
  <si>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</si>
  <si>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</si>
  <si>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</si>
  <si>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</si>
  <si>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</si>
  <si>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Intérêts perçus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</si>
  <si>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</si>
  <si>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</si>
  <si>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</si>
  <si>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</si>
  <si>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</si>
  <si>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</si>
  <si>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</si>
  <si>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Subv gouv: Fondation du patrimoine religieux du QC</t>
  </si>
  <si>
    <t>Divers (annexer une liste)</t>
  </si>
  <si>
    <t>Salaires bruts (joindre le détail)</t>
  </si>
  <si>
    <t>Remboursement salaires au diocèse ou paroisses</t>
  </si>
  <si>
    <t>Avantages sociaux - part employeur (détail)</t>
  </si>
  <si>
    <t>Formation continue du personnel</t>
  </si>
  <si>
    <t>Ministère occasionnel (conférencier, prédicateur)</t>
  </si>
  <si>
    <t>Offrandes de messe aux prêtres</t>
  </si>
  <si>
    <t>Nourriture</t>
  </si>
  <si>
    <t>Logement</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</si>
  <si>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</si>
  <si>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</si>
  <si>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</si>
  <si>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</si>
  <si>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</si>
  <si>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</si>
  <si>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Cierges</t>
  </si>
  <si>
    <t>Fourniture de bureau</t>
  </si>
  <si>
    <t>Téléphone et internet</t>
  </si>
  <si>
    <t>Honoraires professionnels</t>
  </si>
  <si>
    <t>Entretien (inclue réparations mineures et loyer)</t>
  </si>
  <si>
    <t>Électricité</t>
  </si>
  <si>
    <t>Chauffage</t>
  </si>
  <si>
    <t>Rep majeures (+10,000) en partie financées gouv</t>
  </si>
  <si>
    <t>Rep majeures (+10,000) financées par paroisse</t>
  </si>
  <si>
    <t>Assurances feu, vol et responsabilité</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</si>
  <si>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</si>
  <si>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</si>
  <si>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</si>
  <si>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</si>
  <si>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</si>
  <si>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</si>
  <si>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</si>
  <si>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</si>
  <si>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</si>
  <si>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</si>
  <si>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Frais de chancellerie</t>
  </si>
  <si>
    <t>Dépenses autres remboursements</t>
  </si>
  <si>
    <t>Dépenses cimetière</t>
  </si>
  <si>
    <t>Dépenses divers</t>
  </si>
  <si>
    <t>Somme actifs</t>
  </si>
  <si>
    <t>Somme passifs</t>
  </si>
  <si>
    <t>Sommes revenus</t>
  </si>
  <si>
    <t>Sommes dépenses</t>
  </si>
  <si>
    <r>
      <t xml:space="preserve">Excess or (Deficit) of the Financial Year </t>
    </r>
    <r>
      <rPr>
        <sz val="9"/>
        <color indexed="48"/>
        <rFont val="Arial"/>
        <family val="2"/>
      </rPr>
      <t>(</t>
    </r>
    <r>
      <rPr>
        <b/>
        <sz val="9"/>
        <color indexed="48"/>
        <rFont val="Arial"/>
        <family val="2"/>
      </rPr>
      <t>A</t>
    </r>
    <r>
      <rPr>
        <sz val="9"/>
        <color indexed="48"/>
        <rFont val="Arial"/>
        <family val="2"/>
      </rPr>
      <t xml:space="preserve"> minus </t>
    </r>
    <r>
      <rPr>
        <b/>
        <sz val="9"/>
        <color indexed="48"/>
        <rFont val="Arial"/>
        <family val="2"/>
      </rPr>
      <t>B</t>
    </r>
    <r>
      <rPr>
        <sz val="9"/>
        <color indexed="48"/>
        <rFont val="Arial"/>
        <family val="2"/>
      </rPr>
      <t>)</t>
    </r>
  </si>
  <si>
    <t>Donations</t>
  </si>
  <si>
    <t>Gain on disposal of assets</t>
  </si>
  <si>
    <r>
      <t>Cash and Bank - Dedicated donations</t>
    </r>
    <r>
      <rPr>
        <sz val="9"/>
        <color indexed="12"/>
        <rFont val="Arial"/>
        <family val="2"/>
      </rPr>
      <t xml:space="preserve"> </t>
    </r>
    <r>
      <rPr>
        <b/>
        <sz val="9"/>
        <color indexed="12"/>
        <rFont val="Arial"/>
        <family val="2"/>
      </rPr>
      <t>(as per summary sheet)</t>
    </r>
  </si>
  <si>
    <r>
      <t>Assets - Dedicated donations</t>
    </r>
    <r>
      <rPr>
        <b/>
        <sz val="9"/>
        <color indexed="12"/>
        <rFont val="Arial"/>
        <family val="2"/>
      </rPr>
      <t xml:space="preserve"> (as per summary sheet)</t>
    </r>
  </si>
  <si>
    <r>
      <t>Net worth - Dedicated donations</t>
    </r>
    <r>
      <rPr>
        <b/>
        <sz val="9"/>
        <color indexed="12"/>
        <rFont val="Arial"/>
        <family val="2"/>
      </rPr>
      <t xml:space="preserve"> (as per summary sheet)</t>
    </r>
  </si>
  <si>
    <r>
      <t>REVENUES  FROM  ACTIVITIES</t>
    </r>
    <r>
      <rPr>
        <b/>
        <sz val="10"/>
        <color indexed="12"/>
        <rFont val="Arial"/>
        <family val="2"/>
      </rPr>
      <t xml:space="preserve"> </t>
    </r>
    <r>
      <rPr>
        <b/>
        <sz val="8"/>
        <color indexed="12"/>
        <rFont val="Arial"/>
        <family val="2"/>
      </rPr>
      <t>(Gross - before deduction of expenses)</t>
    </r>
  </si>
  <si>
    <r>
      <t>Dedicated donations</t>
    </r>
    <r>
      <rPr>
        <b/>
        <sz val="8"/>
        <color indexed="12"/>
        <rFont val="Arial"/>
        <family val="2"/>
      </rPr>
      <t xml:space="preserve"> (as per summary sheet)</t>
    </r>
  </si>
  <si>
    <t>Subsidies and donations received from Diocèse</t>
  </si>
  <si>
    <r>
      <t xml:space="preserve">Miscellaneous </t>
    </r>
    <r>
      <rPr>
        <b/>
        <sz val="8"/>
        <color indexed="12"/>
        <rFont val="Arial"/>
        <family val="2"/>
      </rPr>
      <t>(ex: GST/PST refund, insurance refund)</t>
    </r>
    <r>
      <rPr>
        <b/>
        <i/>
        <sz val="8"/>
        <color indexed="12"/>
        <rFont val="Arial"/>
        <family val="2"/>
      </rPr>
      <t xml:space="preserve">                                                          </t>
    </r>
  </si>
  <si>
    <r>
      <t xml:space="preserve">(Include </t>
    </r>
    <r>
      <rPr>
        <b/>
        <i/>
        <sz val="8"/>
        <color indexed="12"/>
        <rFont val="Arial"/>
        <family val="2"/>
      </rPr>
      <t xml:space="preserve">all </t>
    </r>
    <r>
      <rPr>
        <i/>
        <sz val="8"/>
        <color indexed="12"/>
        <rFont val="Arial"/>
        <family val="2"/>
      </rPr>
      <t>revenues</t>
    </r>
    <r>
      <rPr>
        <i/>
        <sz val="8"/>
        <color indexed="12"/>
        <rFont val="Arial"/>
        <family val="2"/>
      </rPr>
      <t>. Exclusions: 25% rental revenues, major repairs preapproved, expenses related to revenues from activities.)</t>
    </r>
  </si>
  <si>
    <t>TOTAL DES DÉPENSES</t>
  </si>
  <si>
    <t>EXPENSES RELATED TO ACTIVITIES</t>
  </si>
  <si>
    <r>
      <t xml:space="preserve">Expenses dedicated donations </t>
    </r>
    <r>
      <rPr>
        <b/>
        <sz val="8"/>
        <color indexed="12"/>
        <rFont val="Arial"/>
        <family val="2"/>
      </rPr>
      <t>(as per summary sheet)</t>
    </r>
  </si>
  <si>
    <t>d.</t>
  </si>
  <si>
    <r>
      <t xml:space="preserve">Total GROSS REVENUES </t>
    </r>
    <r>
      <rPr>
        <sz val="8"/>
        <rFont val="Arial"/>
        <family val="2"/>
      </rPr>
      <t xml:space="preserve">(ref. Statement of Revenues - </t>
    </r>
    <r>
      <rPr>
        <b/>
        <sz val="8"/>
        <rFont val="Arial"/>
        <family val="2"/>
      </rPr>
      <t>A.</t>
    </r>
    <r>
      <rPr>
        <sz val="8"/>
        <rFont val="Arial"/>
        <family val="2"/>
      </rPr>
      <t xml:space="preserve"> Total Revenues) </t>
    </r>
    <r>
      <rPr>
        <sz val="10"/>
        <color indexed="12"/>
        <rFont val="Arial"/>
        <family val="2"/>
      </rPr>
      <t>(as per T3010)</t>
    </r>
  </si>
  <si>
    <r>
      <t xml:space="preserve">Dedicated donations </t>
    </r>
    <r>
      <rPr>
        <u/>
        <sz val="10"/>
        <rFont val="Arial"/>
        <family val="2"/>
      </rPr>
      <t>preapproved</t>
    </r>
    <r>
      <rPr>
        <sz val="10"/>
        <rFont val="Arial"/>
        <family val="2"/>
      </rPr>
      <t xml:space="preserve"> by </t>
    </r>
    <r>
      <rPr>
        <sz val="10"/>
        <rFont val="Arial"/>
      </rPr>
      <t>Archbishop</t>
    </r>
  </si>
  <si>
    <r>
      <t>Less</t>
    </r>
    <r>
      <rPr>
        <b/>
        <sz val="10"/>
        <color indexed="10"/>
        <rFont val="Arial"/>
        <family val="2"/>
      </rPr>
      <t xml:space="preserve"> </t>
    </r>
    <r>
      <rPr>
        <sz val="10"/>
        <rFont val="Arial"/>
        <family val="2"/>
      </rPr>
      <t xml:space="preserve"> </t>
    </r>
    <r>
      <rPr>
        <b/>
        <sz val="10"/>
        <rFont val="Arial"/>
        <family val="2"/>
      </rPr>
      <t>DEDUCTIONS  for :</t>
    </r>
  </si>
  <si>
    <t>Expenses related to activities</t>
  </si>
  <si>
    <t>Subsidies/donations/contributions from Diocese</t>
  </si>
  <si>
    <r>
      <t xml:space="preserve">Major repairs </t>
    </r>
    <r>
      <rPr>
        <u/>
        <sz val="10"/>
        <rFont val="Arial"/>
        <family val="2"/>
      </rPr>
      <t>preapproved</t>
    </r>
  </si>
  <si>
    <r>
      <t xml:space="preserve">Rental revenues </t>
    </r>
    <r>
      <rPr>
        <sz val="9"/>
        <rFont val="Arial"/>
        <family val="2"/>
      </rPr>
      <t>(25%)</t>
    </r>
  </si>
  <si>
    <t>Total exemptions and deductions</t>
  </si>
  <si>
    <t>Assessable Amount from GROSS REVENUES</t>
  </si>
  <si>
    <t>SALES OF FIXED ASSETS</t>
  </si>
  <si>
    <t>INITIAL BALANCE (Balance of D.D. account for previous year)</t>
  </si>
  <si>
    <t>A</t>
  </si>
  <si>
    <t>Amount of dedicated donations received during the year</t>
  </si>
  <si>
    <t>From the archbishop's office</t>
  </si>
  <si>
    <t>From the government</t>
  </si>
  <si>
    <t>From organizations and companies</t>
  </si>
  <si>
    <t>From individuals</t>
  </si>
  <si>
    <t>From miscellaneous sources</t>
  </si>
  <si>
    <t>B</t>
  </si>
  <si>
    <t>Portion of dedicated donations recognized in income during the year</t>
  </si>
  <si>
    <t>C</t>
  </si>
  <si>
    <t>(As matching expenses detailed below)</t>
  </si>
  <si>
    <t>(Included on line 3 of the diocesan contribution calculation sheet)</t>
  </si>
  <si>
    <t>Expenditures paid by dedicated donations (included in the year's expenses)</t>
  </si>
  <si>
    <t>Buildings (repairs and maintenance)</t>
  </si>
  <si>
    <t>Other expenses (specify below)</t>
  </si>
  <si>
    <t>D</t>
  </si>
  <si>
    <t>Check (C = D, so must be zero)</t>
  </si>
  <si>
    <t>Expenditures paid by dedicated donations (included as assets)</t>
  </si>
  <si>
    <t>Buildings</t>
  </si>
  <si>
    <t>Furnishings</t>
  </si>
  <si>
    <t>Equipment and tools</t>
  </si>
  <si>
    <t>Investments</t>
  </si>
  <si>
    <t>Other assets (specify below)</t>
  </si>
  <si>
    <t>E</t>
  </si>
  <si>
    <t>This amount is included in the net equity, as a deduction from dedicated donations and should not be included in the year's expenses</t>
  </si>
  <si>
    <t>FINAL BALANCE (D.D. account at the end the current year) A + B + D + E</t>
  </si>
  <si>
    <t>(This balance corresponds to the balance entered in the balance sheet under the heading "Equity Dedicated-donations", for the year)</t>
  </si>
  <si>
    <t>Caisse et banque - Dons dédiés</t>
  </si>
  <si>
    <t>Immobilisations - Dons dédiés</t>
  </si>
  <si>
    <t>Avoirs - Dons dédiés</t>
  </si>
  <si>
    <t xml:space="preserve">Dons </t>
  </si>
  <si>
    <t>Bingo (revenus)</t>
  </si>
  <si>
    <t>Restaurant (revenus)</t>
  </si>
  <si>
    <t>Bazar (revenus)</t>
  </si>
  <si>
    <t>Gain sur disposition d'actifs</t>
  </si>
  <si>
    <t>Dons dédiés</t>
  </si>
  <si>
    <t>Subventions et dons reçus du Diocèse</t>
  </si>
  <si>
    <t>Bingo (dépenses)</t>
  </si>
  <si>
    <t>Restaurant (dépenses)</t>
  </si>
  <si>
    <t>Bazar (dépenses)</t>
  </si>
  <si>
    <t>Autres (dépenses)</t>
  </si>
  <si>
    <t>Dépenses dons dédiés</t>
  </si>
  <si>
    <t>Total Amount of Assessable Revenues</t>
  </si>
  <si>
    <r>
      <t>Less</t>
    </r>
    <r>
      <rPr>
        <sz val="10"/>
        <rFont val="Arial"/>
      </rPr>
      <t xml:space="preserve"> Amount paid by installments</t>
    </r>
  </si>
  <si>
    <r>
      <t>Pastor's</t>
    </r>
    <r>
      <rPr>
        <sz val="10"/>
        <rFont val="Arial"/>
        <family val="2"/>
      </rPr>
      <t xml:space="preserve"> Signature : </t>
    </r>
  </si>
  <si>
    <r>
      <t xml:space="preserve">Amount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</si>
  <si>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 xml:space="preserve">Amount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</si>
  <si>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Amount from Sales of Fixed Assets</t>
  </si>
  <si>
    <t>as per pre-established rate</t>
  </si>
  <si>
    <r>
      <rPr>
        <b/>
        <i/>
        <sz val="10"/>
        <color indexed="12"/>
        <rFont val="Arial"/>
        <family val="2"/>
      </rPr>
      <t xml:space="preserve">Definition: </t>
    </r>
    <r>
      <rPr>
        <i/>
        <sz val="10"/>
        <color indexed="12"/>
        <rFont val="Arial"/>
        <family val="2"/>
      </rPr>
      <t>Dedicated donations are sums received from organizations or individuals for the realization of specific projects determined in advance or for the coverage of specific expenses defined by the donor. These donations can not be used in any way other than the one prescribed.</t>
    </r>
  </si>
  <si>
    <r>
      <t xml:space="preserve">DEDICATED DONATIONS (D.D.) SUMMARY SHEET </t>
    </r>
    <r>
      <rPr>
        <b/>
        <sz val="12"/>
        <color indexed="12"/>
        <rFont val="Arial"/>
        <family val="2"/>
      </rPr>
      <t>(see definition's below)</t>
    </r>
  </si>
  <si>
    <t>Dedicated donations</t>
  </si>
  <si>
    <t>Diocesan contribution payable</t>
  </si>
  <si>
    <t>Other accounts payable</t>
  </si>
  <si>
    <r>
      <rPr>
        <b/>
        <u/>
        <sz val="10"/>
        <rFont val="Arial"/>
        <family val="2"/>
      </rPr>
      <t>Less</t>
    </r>
    <r>
      <rPr>
        <sz val="10"/>
        <rFont val="Arial"/>
        <family val="2"/>
      </rPr>
      <t xml:space="preserve"> previous credit accumulated</t>
    </r>
  </si>
  <si>
    <r>
      <rPr>
        <b/>
        <u/>
        <sz val="10"/>
        <rFont val="Arial"/>
        <family val="2"/>
      </rPr>
      <t>Plus</t>
    </r>
    <r>
      <rPr>
        <sz val="10"/>
        <rFont val="Arial"/>
        <family val="2"/>
      </rPr>
      <t xml:space="preserve"> previous unpaid accumulated</t>
    </r>
  </si>
  <si>
    <t>Diocesan contribution credit</t>
  </si>
  <si>
    <t>Crédit de contribution diocésaine</t>
  </si>
  <si>
    <t>Contribution diocésaine à payer</t>
  </si>
  <si>
    <r>
      <t>BALANCE</t>
    </r>
    <r>
      <rPr>
        <b/>
        <sz val="10"/>
        <rFont val="Arial"/>
        <family val="2"/>
      </rPr>
      <t xml:space="preserve"> as of December 31</t>
    </r>
  </si>
  <si>
    <t>(to be reported in appropriate box)</t>
  </si>
  <si>
    <r>
      <t xml:space="preserve">CREDIT </t>
    </r>
    <r>
      <rPr>
        <b/>
        <sz val="10"/>
        <rFont val="Arial"/>
        <family val="2"/>
      </rPr>
      <t>as of December 31</t>
    </r>
  </si>
  <si>
    <t xml:space="preserve">Balance to be paid as of January 1 </t>
  </si>
  <si>
    <r>
      <rPr>
        <b/>
        <u/>
        <sz val="10"/>
        <rFont val="Arial"/>
        <family val="2"/>
      </rPr>
      <t>less</t>
    </r>
    <r>
      <rPr>
        <sz val="10"/>
        <rFont val="Arial"/>
        <family val="2"/>
      </rPr>
      <t xml:space="preserve"> installments in</t>
    </r>
  </si>
  <si>
    <t>UNPAID BALANCE for</t>
  </si>
  <si>
    <t>CREDIT for</t>
  </si>
  <si>
    <t xml:space="preserve"> and "Conseil du patrimoine religieux du Québec"</t>
  </si>
  <si>
    <r>
      <t xml:space="preserve">Other </t>
    </r>
    <r>
      <rPr>
        <b/>
        <sz val="8"/>
        <color indexed="12"/>
        <rFont val="Arial"/>
        <family val="2"/>
      </rPr>
      <t>(ex: thrift stores)</t>
    </r>
  </si>
  <si>
    <r>
      <t xml:space="preserve">Government subsidies for salaries </t>
    </r>
    <r>
      <rPr>
        <b/>
        <sz val="8"/>
        <color indexed="12"/>
        <rFont val="Arial"/>
        <family val="2"/>
      </rPr>
      <t>(exclude the CEWS)</t>
    </r>
  </si>
  <si>
    <r>
      <t>Canada Emergency Wage Subsidy (CEWS)</t>
    </r>
    <r>
      <rPr>
        <b/>
        <sz val="8"/>
        <color indexed="10"/>
        <rFont val="Arial"/>
        <family val="2"/>
      </rPr>
      <t xml:space="preserve"> (negative)</t>
    </r>
  </si>
  <si>
    <t>Canada Emergency Business Account (CEBA)</t>
  </si>
  <si>
    <r>
      <t xml:space="preserve">Expenses related to COVID-19 </t>
    </r>
    <r>
      <rPr>
        <b/>
        <sz val="8"/>
        <color indexed="12"/>
        <rFont val="Arial"/>
        <family val="2"/>
      </rPr>
      <t>(sanitary products, safety rules posters)</t>
    </r>
  </si>
  <si>
    <t>Canada Emergency Business Account</t>
  </si>
  <si>
    <t>PREMISES FOR RENT IN CHURCHES</t>
  </si>
  <si>
    <t>Form to be completed if the fabrique have spaces to rent and wish to transmit them on the territory</t>
  </si>
  <si>
    <t>of the Diocese of Montréal</t>
  </si>
  <si>
    <t>Premises available for rent:</t>
  </si>
  <si>
    <t>Fabrique:</t>
  </si>
  <si>
    <t>Contact person:</t>
  </si>
  <si>
    <t>Phone number:</t>
  </si>
  <si>
    <t>Email address:</t>
  </si>
  <si>
    <t>Description of premises to rent:</t>
  </si>
  <si>
    <t>Dimensions:</t>
  </si>
  <si>
    <r>
      <t xml:space="preserve">Other </t>
    </r>
    <r>
      <rPr>
        <sz val="8"/>
        <rFont val="Arial"/>
        <family val="2"/>
      </rPr>
      <t>(Please specify)</t>
    </r>
  </si>
  <si>
    <t>* * *   FOR  THE  USE  OF  "DSAF"   * * *</t>
  </si>
  <si>
    <t>Please return this form duly completed to "DSAF"</t>
  </si>
  <si>
    <r>
      <t>Please return this form duly filled and signed to "DSAF</t>
    </r>
    <r>
      <rPr>
        <u/>
        <sz val="9"/>
        <rFont val="Arial"/>
        <family val="2"/>
      </rPr>
      <t>"</t>
    </r>
  </si>
  <si>
    <r>
      <t>If you have an excess of "Masses to be Celebrated"</t>
    </r>
    <r>
      <rPr>
        <u/>
        <sz val="10"/>
        <rFont val="Arial"/>
        <family val="2"/>
      </rPr>
      <t xml:space="preserve">, </t>
    </r>
    <r>
      <rPr>
        <b/>
        <u/>
        <sz val="10"/>
        <rFont val="Arial"/>
        <family val="2"/>
      </rPr>
      <t>we would greatly appreciate if you could send them to DSAF - Archdiocese of Montreal</t>
    </r>
    <r>
      <rPr>
        <sz val="10"/>
        <rFont val="Arial"/>
        <family val="2"/>
      </rPr>
      <t xml:space="preserve"> so that they can be celebrated either by retired priests, or in parishes that do not have enough. </t>
    </r>
    <r>
      <rPr>
        <b/>
        <i/>
        <sz val="10"/>
        <color indexed="10"/>
        <rFont val="Arial"/>
        <family val="2"/>
      </rPr>
      <t>All Parishes should avoid accumulating masses longer than one (1) year.</t>
    </r>
  </si>
  <si>
    <t>Canada Emergency Rent Subsidy (CERS)</t>
  </si>
  <si>
    <t>Expenses related to COVID-19 (please provide supporting documents)</t>
  </si>
  <si>
    <t>QUESTIONNAIRE</t>
  </si>
  <si>
    <t>PLEASE ANSWER IT, EVEN IF YOU ALREADY DID LAST YEAR</t>
  </si>
  <si>
    <t>1)</t>
  </si>
  <si>
    <t>COMMUNICATION – EMAIL</t>
  </si>
  <si>
    <t>Do you communicate to parishioners via email ?</t>
  </si>
  <si>
    <r>
      <t xml:space="preserve">If </t>
    </r>
    <r>
      <rPr>
        <b/>
        <sz val="12"/>
        <color indexed="12"/>
        <rFont val="Arial"/>
        <family val="2"/>
      </rPr>
      <t>YES</t>
    </r>
    <r>
      <rPr>
        <b/>
        <sz val="12"/>
        <rFont val="Arial"/>
        <family val="2"/>
      </rPr>
      <t>, which email service provider do you use to use :</t>
    </r>
  </si>
  <si>
    <t>Microsoft Outlook</t>
  </si>
  <si>
    <t>Gmail</t>
  </si>
  <si>
    <t>Hotmail</t>
  </si>
  <si>
    <t>Yahoo Mail</t>
  </si>
  <si>
    <t xml:space="preserve">Other - please indicate : </t>
  </si>
  <si>
    <r>
      <t xml:space="preserve">If </t>
    </r>
    <r>
      <rPr>
        <b/>
        <sz val="12"/>
        <color indexed="10"/>
        <rFont val="Arial"/>
        <family val="2"/>
      </rPr>
      <t>NO</t>
    </r>
    <r>
      <rPr>
        <b/>
        <sz val="12"/>
        <rFont val="Arial"/>
        <family val="2"/>
      </rPr>
      <t>, please indicate why. Select as many answers as applicable :</t>
    </r>
  </si>
  <si>
    <t>We do not collect our parishioners’ email address</t>
  </si>
  <si>
    <t>We do not have the resources to manage email lists</t>
  </si>
  <si>
    <t>We do not see the need to communicate by email</t>
  </si>
  <si>
    <r>
      <t xml:space="preserve">If </t>
    </r>
    <r>
      <rPr>
        <b/>
        <sz val="12"/>
        <color indexed="10"/>
        <rFont val="Arial"/>
        <family val="2"/>
      </rPr>
      <t>NO</t>
    </r>
    <r>
      <rPr>
        <b/>
        <sz val="12"/>
        <rFont val="Arial"/>
        <family val="2"/>
      </rPr>
      <t>, has the pandemic led you to consider email as an important means of communication?</t>
    </r>
  </si>
  <si>
    <t>If you currently communicate to your parishioners via email, do you use a bulk email platform ?</t>
  </si>
  <si>
    <r>
      <t xml:space="preserve">If </t>
    </r>
    <r>
      <rPr>
        <b/>
        <sz val="12"/>
        <color indexed="12"/>
        <rFont val="Arial"/>
        <family val="2"/>
      </rPr>
      <t>YES</t>
    </r>
    <r>
      <rPr>
        <b/>
        <sz val="12"/>
        <rFont val="Arial"/>
        <family val="2"/>
      </rPr>
      <t>, which bulk email platform do you use to use:</t>
    </r>
  </si>
  <si>
    <t>Mailchimp</t>
  </si>
  <si>
    <t>Constant Contact</t>
  </si>
  <si>
    <t>2)</t>
  </si>
  <si>
    <t>SOCIAL MEDIA</t>
  </si>
  <si>
    <t>Do you have a social media presence (Facebook, Instagram, etc.) ?</t>
  </si>
  <si>
    <r>
      <t xml:space="preserve">If </t>
    </r>
    <r>
      <rPr>
        <b/>
        <sz val="12"/>
        <color indexed="12"/>
        <rFont val="Arial"/>
        <family val="2"/>
      </rPr>
      <t>YES</t>
    </r>
    <r>
      <rPr>
        <b/>
        <sz val="12"/>
        <rFont val="Arial"/>
        <family val="2"/>
      </rPr>
      <t>, which statement best describes your situation:</t>
    </r>
  </si>
  <si>
    <t>We have an active social media presence</t>
  </si>
  <si>
    <t>We have not been active on social media since the start of the pandemic</t>
  </si>
  <si>
    <t>Although we have a presence, we are not very active</t>
  </si>
  <si>
    <r>
      <t xml:space="preserve">If </t>
    </r>
    <r>
      <rPr>
        <b/>
        <sz val="12"/>
        <color indexed="12"/>
        <rFont val="Arial"/>
        <family val="2"/>
      </rPr>
      <t>YES</t>
    </r>
    <r>
      <rPr>
        <b/>
        <sz val="12"/>
        <rFont val="Arial"/>
        <family val="2"/>
      </rPr>
      <t>, please indicate all platforms where you are present :</t>
    </r>
  </si>
  <si>
    <t>Facebook</t>
  </si>
  <si>
    <t>Instagram</t>
  </si>
  <si>
    <t>Youtube</t>
  </si>
  <si>
    <t>Twitter</t>
  </si>
  <si>
    <r>
      <t xml:space="preserve">If </t>
    </r>
    <r>
      <rPr>
        <b/>
        <sz val="12"/>
        <color indexed="10"/>
        <rFont val="Arial"/>
        <family val="2"/>
      </rPr>
      <t>NO</t>
    </r>
    <r>
      <rPr>
        <b/>
        <sz val="12"/>
        <rFont val="Arial"/>
        <family val="2"/>
      </rPr>
      <t xml:space="preserve">, which statement best describes the reason : </t>
    </r>
  </si>
  <si>
    <t>We do not have the expertise/resources to set one up and/or manage it</t>
  </si>
  <si>
    <t>We do not see the need and/or benefit</t>
  </si>
  <si>
    <t>3)</t>
  </si>
  <si>
    <t>Do you have a Parish Website?</t>
  </si>
  <si>
    <r>
      <t xml:space="preserve">If </t>
    </r>
    <r>
      <rPr>
        <b/>
        <sz val="12"/>
        <color indexed="12"/>
        <rFont val="Arial"/>
        <family val="2"/>
      </rPr>
      <t>YES</t>
    </r>
    <r>
      <rPr>
        <b/>
        <sz val="12"/>
        <rFont val="Arial"/>
        <family val="2"/>
      </rPr>
      <t>, which statement best describes your situation :</t>
    </r>
  </si>
  <si>
    <t>Our website is updated regularly</t>
  </si>
  <si>
    <t>Our website is updated regularly, but has not been update since the start of the pandemic</t>
  </si>
  <si>
    <t>Our website is rarely or never updated</t>
  </si>
  <si>
    <r>
      <t xml:space="preserve">If </t>
    </r>
    <r>
      <rPr>
        <b/>
        <sz val="12"/>
        <color indexed="10"/>
        <rFont val="Arial"/>
        <family val="2"/>
      </rPr>
      <t>NO</t>
    </r>
    <r>
      <rPr>
        <b/>
        <sz val="12"/>
        <rFont val="Arial"/>
        <family val="2"/>
      </rPr>
      <t>, which statement best describes the reason :</t>
    </r>
  </si>
  <si>
    <t>We do not have the financial resources to set one up</t>
  </si>
  <si>
    <t>We do not have the expertise/resources to manage it</t>
  </si>
  <si>
    <t>4)</t>
  </si>
  <si>
    <t>ONLINE MEETINGS AND GATHERINGS</t>
  </si>
  <si>
    <t>Do you use online platforms for meetings or gatherings ?</t>
  </si>
  <si>
    <r>
      <t xml:space="preserve">If </t>
    </r>
    <r>
      <rPr>
        <b/>
        <sz val="12"/>
        <color indexed="12"/>
        <rFont val="Arial"/>
        <family val="2"/>
      </rPr>
      <t>YES</t>
    </r>
    <r>
      <rPr>
        <b/>
        <sz val="12"/>
        <rFont val="Arial"/>
        <family val="2"/>
      </rPr>
      <t>, please indicate all platforms which you use :</t>
    </r>
  </si>
  <si>
    <t>Zoom</t>
  </si>
  <si>
    <t>Skype</t>
  </si>
  <si>
    <t>Microsoft Teams</t>
  </si>
  <si>
    <t>Messenger</t>
  </si>
  <si>
    <t>WhatsApp</t>
  </si>
  <si>
    <t>Google Meet</t>
  </si>
  <si>
    <r>
      <t xml:space="preserve">If </t>
    </r>
    <r>
      <rPr>
        <b/>
        <sz val="12"/>
        <color indexed="12"/>
        <rFont val="Arial"/>
        <family val="2"/>
      </rPr>
      <t>YES</t>
    </r>
    <r>
      <rPr>
        <b/>
        <sz val="12"/>
        <rFont val="Arial"/>
        <family val="2"/>
      </rPr>
      <t>, please indicate what type of meetings or gatherings are held. Select as many answers as applicable :</t>
    </r>
  </si>
  <si>
    <t>Meetings with parish staff working remotely</t>
  </si>
  <si>
    <t>Meetings with wardens or parish council</t>
  </si>
  <si>
    <t>Pastoral Activities with parishioners</t>
  </si>
  <si>
    <t>5)</t>
  </si>
  <si>
    <t>ONLINE DONATIONS</t>
  </si>
  <si>
    <t>Do your parishioners have an option to donate online ?</t>
  </si>
  <si>
    <r>
      <t xml:space="preserve">If </t>
    </r>
    <r>
      <rPr>
        <b/>
        <sz val="12"/>
        <color indexed="12"/>
        <rFont val="Arial"/>
        <family val="2"/>
      </rPr>
      <t>YES</t>
    </r>
    <r>
      <rPr>
        <b/>
        <sz val="12"/>
        <rFont val="Arial"/>
        <family val="2"/>
      </rPr>
      <t>, which options do you use to use ? Select all that apply :</t>
    </r>
  </si>
  <si>
    <t>CanadaHelps (CanaDon)</t>
  </si>
  <si>
    <t>Symplik</t>
  </si>
  <si>
    <t>PayPal</t>
  </si>
  <si>
    <t>Prodon (Logilys)</t>
  </si>
  <si>
    <t>Email transfers</t>
  </si>
  <si>
    <t>Square</t>
  </si>
  <si>
    <t>Other - please indicate :</t>
  </si>
  <si>
    <t>6)</t>
  </si>
  <si>
    <t>GOVERNMENT SUPPORT PROGRAMS</t>
  </si>
  <si>
    <t>Has your parish applied, or is intending to apply to any government support programs ?</t>
  </si>
  <si>
    <r>
      <t xml:space="preserve">If </t>
    </r>
    <r>
      <rPr>
        <b/>
        <sz val="12"/>
        <color indexed="12"/>
        <rFont val="Arial"/>
        <family val="2"/>
      </rPr>
      <t>YES</t>
    </r>
    <r>
      <rPr>
        <b/>
        <sz val="12"/>
        <rFont val="Arial"/>
        <family val="2"/>
      </rPr>
      <t>, please indicate the programs to which you have applied or are intending to apply. 
Select as many answers as applicable :</t>
    </r>
  </si>
  <si>
    <t>Canada Emergency Wage Subsidy (CEWS)</t>
  </si>
  <si>
    <t>Temporary 10% Wage Subsidy</t>
  </si>
  <si>
    <t>Work-Sharing program</t>
  </si>
  <si>
    <t>Subvention d'urgence du canada pour le loyer (SCUL)</t>
  </si>
  <si>
    <t>Some or all of our employees are on lay-off and have applied to for the Canada Emergency Response Benefit (CERB)</t>
  </si>
  <si>
    <r>
      <t xml:space="preserve">If </t>
    </r>
    <r>
      <rPr>
        <b/>
        <sz val="12"/>
        <color indexed="10"/>
        <rFont val="Arial"/>
        <family val="2"/>
      </rPr>
      <t>NO</t>
    </r>
    <r>
      <rPr>
        <b/>
        <sz val="12"/>
        <rFont val="Arial"/>
        <family val="2"/>
      </rPr>
      <t>, please indicate why :</t>
    </r>
  </si>
  <si>
    <t>7)</t>
  </si>
  <si>
    <t>PARISH ACTIVITIES</t>
  </si>
  <si>
    <t>Has your parish been able to do some gathered activities on-line ?</t>
  </si>
  <si>
    <r>
      <t xml:space="preserve">If </t>
    </r>
    <r>
      <rPr>
        <b/>
        <sz val="12"/>
        <color indexed="12"/>
        <rFont val="Arial"/>
        <family val="2"/>
      </rPr>
      <t>YES</t>
    </r>
    <r>
      <rPr>
        <b/>
        <sz val="12"/>
        <rFont val="Arial"/>
        <family val="2"/>
      </rPr>
      <t>, which ones ?</t>
    </r>
  </si>
  <si>
    <t>Celebration of Mass</t>
  </si>
  <si>
    <t>Retreat</t>
  </si>
  <si>
    <t>Rosary</t>
  </si>
  <si>
    <t>Faith sharing activities</t>
  </si>
  <si>
    <t>Activities for Teens</t>
  </si>
  <si>
    <t xml:space="preserve">Activities for Young Adults </t>
  </si>
  <si>
    <t xml:space="preserve">Catechesis for Children </t>
  </si>
  <si>
    <t>Alpha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</si>
</sst>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_ ;_ * \(#,##0\)\ _$_ ;_ * &quot;-&quot;_)\ _$_ ;_ @_ "/>
    <numFmt numFmtId="44" formatCode="_ * #,##0.00_)\ &quot;$&quot;_ ;_ * \(#,##0.00\)\ &quot;$&quot;_ ;_ * &quot;-&quot;??_)\ &quot;$&quot;_ ;_ @_ "/>
    <numFmt numFmtId="43" formatCode="_ * #,##0.00_)\ _$_ ;_ * \(#,##0.00\)\ _$_ ;_ * &quot;-&quot;??_)\ _$_ ;_ @_ "/>
    <numFmt numFmtId="164" formatCode="#,##0\ &quot;$&quot;_-"/>
    <numFmt numFmtId="165" formatCode="0.0"/>
    <numFmt numFmtId="166" formatCode="0.0%"/>
    <numFmt numFmtId="167" formatCode="#,##0.00\ &quot;$&quot;_-"/>
    <numFmt numFmtId="168" formatCode="_ * #,##0.00_)\ &quot;$&quot;_ ;_ * \(#,##0.00\)\ &quot;$&quot;_ ;_ * &quot;-&quot;_)\ &quot;$&quot;_ ;_ @_ "/>
    <numFmt numFmtId="169" formatCode="#,##0.00\ &quot;$&quot;"/>
    <numFmt numFmtId="170" formatCode="[$$-1009]#,##0.00"/>
    <numFmt numFmtId="171" formatCode="[$$-1009]#,##0"/>
    <numFmt numFmtId="172" formatCode="_-[$$-1009]* #,##0.00_-;\-[$$-1009]* #,##0.00_-;_-[$$-1009]* &quot;-&quot;??_-;_-@_-"/>
    <numFmt numFmtId="173" formatCode="_-[$$-1009]* #,##0_-;\-[$$-1009]* #,##0_-;_-[$$-1009]* &quot;-&quot;_-;_-@_-"/>
    <numFmt numFmtId="174" formatCode="#,##0.00;\(#,##0.00\)"/>
    <numFmt numFmtId="175" formatCode="_ * #,##0.00_ \ [$$-C0C]_ ;_ * \-#,##0.00\ \ [$$-C0C]_ ;_ * &quot;-&quot;_ \ [$$-C0C]_ ;_ @_ "/>
    <numFmt numFmtId="176" formatCode="#,##0\ &quot;$&quot;_-;#,##0\ &quot;$&quot;\-"/>
  </numFmts>
  <fonts count="113">
    <font>
      <sz val="10"/>
      <name val="Arial"/>
    </font>
    <font>
      <sz val="10"/>
      <name val="Arial"/>
      <family val="2"/>
    </font>
    <font>
      <u/>
      <sz val="10"/>
      <color indexed="12"/>
      <name val="Arial"/>
      <family val="2"/>
    </font>
    <font>
      <sz val="8"/>
      <name val="Arial"/>
      <family val="2"/>
    </font>
    <font>
      <b/>
      <sz val="11"/>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u/>
      <sz val="9"/>
      <name val="Arial"/>
      <family val="2"/>
    </font>
    <font>
      <b/>
      <u/>
      <sz val="11"/>
      <name val="Arial"/>
      <family val="2"/>
    </font>
    <font>
      <b/>
      <sz val="9"/>
      <color indexed="12"/>
      <name val="Arial"/>
      <family val="2"/>
    </font>
    <font>
      <sz val="9"/>
      <color indexed="12"/>
      <name val="Arial"/>
      <family val="2"/>
    </font>
    <font>
      <b/>
      <sz val="12"/>
      <name val="Arial Black"/>
      <family val="2"/>
    </font>
    <font>
      <b/>
      <sz val="13"/>
      <name val="Arial Black"/>
      <family val="2"/>
    </font>
    <font>
      <b/>
      <sz val="9"/>
      <color indexed="10"/>
      <name val="Wingdings"/>
      <charset val="2"/>
    </font>
    <font>
      <sz val="6"/>
      <name val="Arial"/>
      <family val="2"/>
    </font>
    <font>
      <b/>
      <sz val="7"/>
      <name val="Arial"/>
      <family val="2"/>
    </font>
    <font>
      <u/>
      <sz val="8"/>
      <name val="Arial"/>
      <family val="2"/>
    </font>
    <font>
      <vertAlign val="superscript"/>
      <sz val="9"/>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sz val="5"/>
      <color indexed="12"/>
      <name val="Arial"/>
      <family val="2"/>
    </font>
    <font>
      <vertAlign val="superscript"/>
      <sz val="5"/>
      <name val="Arial"/>
      <family val="2"/>
    </font>
    <font>
      <b/>
      <sz val="10"/>
      <color indexed="10"/>
      <name val="Arial"/>
      <family val="2"/>
    </font>
    <font>
      <b/>
      <u val="singleAccounting"/>
      <sz val="12"/>
      <color indexed="12"/>
      <name val="Arial"/>
      <family val="2"/>
    </font>
    <font>
      <sz val="10"/>
      <color indexed="10"/>
      <name val="Wingdings"/>
      <charset val="2"/>
    </font>
    <font>
      <sz val="7"/>
      <color indexed="10"/>
      <name val="Arial"/>
      <family val="2"/>
    </font>
    <font>
      <sz val="10"/>
      <color indexed="10"/>
      <name val="Arial"/>
      <family val="2"/>
    </font>
    <font>
      <b/>
      <i/>
      <sz val="9"/>
      <name val="Arial"/>
      <family val="2"/>
    </font>
    <font>
      <sz val="8"/>
      <color indexed="10"/>
      <name val="Arial"/>
      <family val="2"/>
    </font>
    <font>
      <b/>
      <vertAlign val="superscript"/>
      <sz val="11"/>
      <name val="Arial"/>
      <family val="2"/>
    </font>
    <font>
      <i/>
      <sz val="10"/>
      <name val="Arial"/>
      <family val="2"/>
    </font>
    <font>
      <vertAlign val="superscript"/>
      <sz val="10"/>
      <name val="Arial"/>
      <family val="2"/>
    </font>
    <font>
      <b/>
      <u/>
      <sz val="8"/>
      <color indexed="10"/>
      <name val="Arial"/>
      <family val="2"/>
    </font>
    <font>
      <b/>
      <sz val="7"/>
      <color indexed="10"/>
      <name val="Arial"/>
      <family val="2"/>
    </font>
    <font>
      <sz val="8"/>
      <name val="Wingdings"/>
      <charset val="2"/>
    </font>
    <font>
      <u/>
      <sz val="10"/>
      <name val="Arial"/>
      <family val="2"/>
    </font>
    <font>
      <b/>
      <sz val="8"/>
      <color indexed="60"/>
      <name val="Arial"/>
      <family val="2"/>
    </font>
    <font>
      <u/>
      <sz val="9"/>
      <color indexed="12"/>
      <name val="Arial"/>
      <family val="2"/>
    </font>
    <font>
      <sz val="10.5"/>
      <name val="Arial"/>
      <family val="2"/>
    </font>
    <font>
      <u/>
      <sz val="10.5"/>
      <name val="Arial"/>
      <family val="2"/>
    </font>
    <font>
      <b/>
      <i/>
      <sz val="10"/>
      <color indexed="10"/>
      <name val="Arial"/>
      <family val="2"/>
    </font>
    <font>
      <sz val="9"/>
      <color indexed="48"/>
      <name val="Arial"/>
      <family val="2"/>
    </font>
    <font>
      <b/>
      <sz val="9"/>
      <color indexed="48"/>
      <name val="Arial"/>
      <family val="2"/>
    </font>
    <font>
      <b/>
      <i/>
      <sz val="8"/>
      <color indexed="12"/>
      <name val="Arial"/>
      <family val="2"/>
    </font>
    <font>
      <i/>
      <sz val="8"/>
      <color indexed="12"/>
      <name val="Arial"/>
      <family val="2"/>
    </font>
    <font>
      <b/>
      <sz val="9"/>
      <color indexed="10"/>
      <name val="Arial"/>
      <family val="2"/>
    </font>
    <font>
      <i/>
      <sz val="8"/>
      <name val="Arial"/>
      <family val="2"/>
    </font>
    <font>
      <i/>
      <sz val="10"/>
      <color indexed="12"/>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b/>
      <i/>
      <sz val="10"/>
      <color rgb="FFC00000"/>
      <name val="Arial"/>
      <family val="2"/>
    </font>
    <font>
      <sz val="11"/>
      <color rgb="FFC00000"/>
      <name val="Arial"/>
      <family val="2"/>
    </font>
    <font>
      <b/>
      <sz val="10"/>
      <color rgb="FF3333FF"/>
      <name val="Arial"/>
      <family val="2"/>
    </font>
    <font>
      <i/>
      <sz val="8"/>
      <color rgb="FF0000FF"/>
      <name val="Arial"/>
      <family val="2"/>
    </font>
    <font>
      <sz val="10"/>
      <color rgb="FFCCFFFF"/>
      <name val="Arial"/>
      <family val="2"/>
    </font>
    <font>
      <sz val="12"/>
      <color theme="1"/>
      <name val="Arial"/>
      <family val="2"/>
    </font>
    <font>
      <sz val="11"/>
      <color theme="1"/>
      <name val="Arial"/>
      <family val="2"/>
    </font>
    <font>
      <b/>
      <sz val="12"/>
      <color theme="1"/>
      <name val="Arial"/>
      <family val="2"/>
    </font>
    <font>
      <b/>
      <sz val="12"/>
      <color rgb="FF212121"/>
      <name val="Inherit"/>
    </font>
    <font>
      <i/>
      <sz val="8"/>
      <color theme="1"/>
      <name val="Arial"/>
      <family val="2"/>
    </font>
    <font>
      <b/>
      <i/>
      <sz val="12"/>
      <color theme="8" tint="-0.499984740745262"/>
      <name val="Arial"/>
      <family val="2"/>
    </font>
    <font>
      <b/>
      <i/>
      <sz val="12"/>
      <color theme="4" tint="-0.499984740745262"/>
      <name val="Arial"/>
      <family val="2"/>
    </font>
    <font>
      <b/>
      <sz val="11"/>
      <color theme="1"/>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u val="singleAccounting"/>
      <sz val="12"/>
      <color rgb="FFFF0000"/>
      <name val="Arial"/>
      <family val="2"/>
    </font>
    <font>
      <i/>
      <sz val="10"/>
      <color rgb="FF0000FF"/>
      <name val="Arial"/>
      <family val="2"/>
    </font>
  </fonts>
  <fills count="2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D3FBFD"/>
        <bgColor indexed="64"/>
      </patternFill>
    </fill>
    <fill>
      <patternFill patternType="solid">
        <fgColor rgb="FFECFEE2"/>
        <bgColor indexed="64"/>
      </patternFill>
    </fill>
    <fill>
      <patternFill patternType="solid">
        <fgColor theme="4" tint="0.79998168889431442"/>
        <bgColor indexed="64"/>
      </patternFill>
    </fill>
    <fill>
      <patternFill patternType="solid">
        <fgColor rgb="FFDBEDE4"/>
        <bgColor indexed="64"/>
      </patternFill>
    </fill>
    <fill>
      <patternFill patternType="solid">
        <fgColor rgb="FFFFFFCC"/>
        <bgColor indexed="64"/>
      </patternFill>
    </fill>
    <fill>
      <patternFill patternType="solid">
        <fgColor rgb="FFD5F5FB"/>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5050"/>
        <bgColor indexed="64"/>
      </patternFill>
    </fill>
    <fill>
      <patternFill patternType="solid">
        <fgColor rgb="FFFFC1C1"/>
        <bgColor indexed="64"/>
      </patternFill>
    </fill>
    <fill>
      <patternFill patternType="solid">
        <fgColor rgb="FFCCFFFF"/>
        <bgColor indexed="64"/>
      </patternFill>
    </fill>
    <fill>
      <patternFill patternType="solid">
        <fgColor rgb="FFCC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CAF6DB"/>
        <bgColor indexed="64"/>
      </patternFill>
    </fill>
    <fill>
      <patternFill patternType="solid">
        <fgColor rgb="FFD9E1F2"/>
        <bgColor indexed="64"/>
      </patternFill>
    </fill>
    <fill>
      <patternFill patternType="solid">
        <fgColor rgb="FFE2EFDA"/>
        <bgColor indexed="64"/>
      </patternFill>
    </fill>
    <fill>
      <patternFill patternType="solid">
        <fgColor rgb="FFE2EFFF"/>
        <bgColor indexed="64"/>
      </patternFill>
    </fill>
    <fill>
      <patternFill patternType="solid">
        <fgColor rgb="FFDDE3F7"/>
        <bgColor indexed="64"/>
      </patternFill>
    </fill>
    <fill>
      <patternFill patternType="solid">
        <fgColor rgb="FFCFFBC9"/>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tint="-4.9989318521683403E-2"/>
        <bgColor indexed="64"/>
      </patternFill>
    </fill>
  </fills>
  <borders count="94">
    <border>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bottom style="hair">
        <color indexed="64"/>
      </bottom>
      <diagonal/>
    </border>
    <border>
      <left style="hair">
        <color indexed="64"/>
      </left>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hair">
        <color indexed="64"/>
      </bottom>
      <diagonal/>
    </border>
    <border>
      <left style="double">
        <color indexed="64"/>
      </left>
      <right/>
      <top/>
      <bottom/>
      <diagonal/>
    </border>
    <border>
      <left style="double">
        <color indexed="64"/>
      </left>
      <right/>
      <top/>
      <bottom style="hair">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double">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6">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7" fillId="0" borderId="0"/>
    <xf numFmtId="0" fontId="1" fillId="0" borderId="0"/>
    <xf numFmtId="0" fontId="89" fillId="0" borderId="0"/>
  </cellStyleXfs>
  <cellXfs count="1115">
    <xf numFmtId="0" fontId="0" fillId="0" borderId="0" xfId="0"/>
    <xf numFmtId="0" fontId="4" fillId="0" borderId="0" xfId="0" applyFont="1" applyBorder="1" applyAlignment="1" applyProtection="1">
      <alignment vertical="center"/>
    </xf>
    <xf numFmtId="0" fontId="0"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4" fontId="0" fillId="0" borderId="0" xfId="0" applyNumberFormat="1" applyBorder="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vertical="center"/>
    </xf>
    <xf numFmtId="164" fontId="0" fillId="0" borderId="0" xfId="0" applyNumberFormat="1" applyAlignment="1" applyProtection="1">
      <alignment vertical="center"/>
    </xf>
    <xf numFmtId="0" fontId="0" fillId="0" borderId="0" xfId="0" applyBorder="1" applyAlignment="1" applyProtection="1"/>
    <xf numFmtId="0" fontId="0" fillId="0" borderId="0" xfId="0" applyBorder="1" applyProtection="1"/>
    <xf numFmtId="0" fontId="6" fillId="0" borderId="0" xfId="0" applyFont="1" applyBorder="1" applyAlignment="1" applyProtection="1"/>
    <xf numFmtId="0" fontId="0" fillId="0" borderId="0" xfId="0" applyFill="1" applyBorder="1" applyProtection="1"/>
    <xf numFmtId="0" fontId="6" fillId="0" borderId="0" xfId="0" applyFont="1" applyBorder="1" applyProtection="1"/>
    <xf numFmtId="0" fontId="0" fillId="0" borderId="1" xfId="0" applyBorder="1" applyProtection="1"/>
    <xf numFmtId="0" fontId="4" fillId="0" borderId="0" xfId="0" applyFont="1" applyBorder="1" applyProtection="1"/>
    <xf numFmtId="0" fontId="18" fillId="0" borderId="0" xfId="0" applyFont="1" applyBorder="1" applyAlignment="1" applyProtection="1">
      <alignment vertical="center"/>
    </xf>
    <xf numFmtId="0" fontId="15" fillId="0" borderId="0" xfId="0" applyFont="1" applyBorder="1" applyAlignment="1" applyProtection="1">
      <alignment vertical="center"/>
    </xf>
    <xf numFmtId="0" fontId="7" fillId="0" borderId="0" xfId="0" applyFont="1"/>
    <xf numFmtId="0" fontId="7" fillId="0" borderId="0" xfId="0" applyFont="1" applyAlignment="1">
      <alignment horizont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vertical="center"/>
    </xf>
    <xf numFmtId="164" fontId="0" fillId="0" borderId="4" xfId="0" applyNumberFormat="1" applyBorder="1" applyAlignment="1" applyProtection="1">
      <alignment vertical="center"/>
    </xf>
    <xf numFmtId="164" fontId="0" fillId="0" borderId="4" xfId="0" quotePrefix="1" applyNumberFormat="1" applyBorder="1" applyAlignment="1" applyProtection="1">
      <alignment vertical="center"/>
    </xf>
    <xf numFmtId="0" fontId="7" fillId="0" borderId="0" xfId="0" applyFont="1" applyAlignment="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Protection="1"/>
    <xf numFmtId="0" fontId="6" fillId="0" borderId="0" xfId="0" applyFont="1" applyFill="1" applyBorder="1" applyAlignment="1" applyProtection="1">
      <alignment horizontal="center"/>
    </xf>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169" fontId="6" fillId="0" borderId="0" xfId="0" applyNumberFormat="1" applyFont="1" applyFill="1" applyBorder="1" applyProtection="1"/>
    <xf numFmtId="0" fontId="10" fillId="0" borderId="0" xfId="0" applyFont="1" applyBorder="1" applyAlignment="1" applyProtection="1">
      <alignment vertical="center"/>
    </xf>
    <xf numFmtId="0" fontId="10" fillId="0" borderId="1" xfId="0" applyFont="1" applyBorder="1" applyAlignment="1" applyProtection="1">
      <alignment vertical="center"/>
    </xf>
    <xf numFmtId="0" fontId="27" fillId="0" borderId="0" xfId="0" applyFont="1" applyBorder="1" applyAlignment="1" applyProtection="1">
      <alignment vertical="center"/>
    </xf>
    <xf numFmtId="0" fontId="37" fillId="0" borderId="0" xfId="0" applyFont="1" applyBorder="1" applyAlignment="1" applyProtection="1">
      <alignment vertical="center"/>
    </xf>
    <xf numFmtId="0" fontId="1" fillId="0" borderId="0" xfId="0" applyFont="1" applyBorder="1" applyAlignment="1" applyProtection="1">
      <alignment vertical="center"/>
    </xf>
    <xf numFmtId="0" fontId="38" fillId="0" borderId="0" xfId="0" applyFont="1" applyBorder="1" applyAlignment="1" applyProtection="1">
      <alignment horizontal="center" vertical="center"/>
    </xf>
    <xf numFmtId="0" fontId="19" fillId="0" borderId="0" xfId="0" applyFont="1" applyProtection="1"/>
    <xf numFmtId="0" fontId="19" fillId="0" borderId="0" xfId="0" applyFont="1"/>
    <xf numFmtId="0" fontId="19" fillId="0" borderId="0" xfId="0" applyFont="1" applyFill="1" applyBorder="1" applyProtection="1"/>
    <xf numFmtId="0" fontId="9" fillId="0" borderId="0" xfId="0" applyFont="1" applyBorder="1" applyAlignment="1" applyProtection="1">
      <alignment vertical="center"/>
      <protection hidden="1"/>
    </xf>
    <xf numFmtId="0" fontId="0" fillId="0" borderId="0" xfId="0" applyBorder="1" applyProtection="1">
      <protection hidden="1"/>
    </xf>
    <xf numFmtId="0" fontId="4" fillId="0" borderId="0" xfId="0" applyFont="1" applyBorder="1" applyAlignment="1" applyProtection="1">
      <protection hidden="1"/>
    </xf>
    <xf numFmtId="0" fontId="4" fillId="0" borderId="0" xfId="0" applyFont="1" applyBorder="1" applyAlignment="1" applyProtection="1">
      <alignment vertical="center"/>
      <protection hidden="1"/>
    </xf>
    <xf numFmtId="0" fontId="13" fillId="0" borderId="0" xfId="0" applyFont="1" applyFill="1" applyBorder="1" applyAlignment="1" applyProtection="1">
      <protection hidden="1"/>
    </xf>
    <xf numFmtId="0" fontId="5" fillId="0" borderId="0" xfId="0" applyFont="1" applyBorder="1" applyAlignment="1" applyProtection="1">
      <alignment vertical="center"/>
      <protection hidden="1"/>
    </xf>
    <xf numFmtId="0" fontId="41"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49" fontId="13" fillId="0" borderId="0"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vertical="center"/>
      <protection hidden="1"/>
    </xf>
    <xf numFmtId="0" fontId="11" fillId="0" borderId="0" xfId="0" applyFont="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0" fillId="0" borderId="0" xfId="0" applyBorder="1" applyAlignment="1" applyProtection="1">
      <protection hidden="1"/>
    </xf>
    <xf numFmtId="0" fontId="46" fillId="0" borderId="0" xfId="0" applyFont="1" applyBorder="1" applyAlignment="1" applyProtection="1">
      <alignment horizontal="center"/>
      <protection hidden="1"/>
    </xf>
    <xf numFmtId="0" fontId="6"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26" fillId="0" borderId="0" xfId="0" applyFont="1" applyBorder="1" applyAlignment="1" applyProtection="1">
      <alignment horizontal="center"/>
      <protection hidden="1"/>
    </xf>
    <xf numFmtId="0" fontId="26" fillId="0" borderId="0" xfId="0" applyFont="1" applyBorder="1" applyProtection="1">
      <protection hidden="1"/>
    </xf>
    <xf numFmtId="0" fontId="38" fillId="0" borderId="0" xfId="0" applyFont="1" applyFill="1" applyBorder="1" applyAlignment="1" applyProtection="1">
      <alignment vertical="center"/>
      <protection hidden="1"/>
    </xf>
    <xf numFmtId="0" fontId="1" fillId="0" borderId="0" xfId="0" applyFont="1" applyFill="1" applyBorder="1" applyAlignment="1" applyProtection="1">
      <alignment horizontal="left"/>
      <protection hidden="1"/>
    </xf>
    <xf numFmtId="0" fontId="12" fillId="0" borderId="5"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6" fillId="0" borderId="6" xfId="0" applyFont="1" applyFill="1" applyBorder="1" applyAlignment="1" applyProtection="1">
      <alignment horizontal="right"/>
      <protection hidden="1"/>
    </xf>
    <xf numFmtId="0" fontId="0" fillId="0" borderId="5" xfId="0" applyBorder="1" applyProtection="1">
      <protection hidden="1"/>
    </xf>
    <xf numFmtId="0" fontId="19" fillId="0" borderId="0" xfId="0" applyFont="1" applyBorder="1" applyProtection="1"/>
    <xf numFmtId="0" fontId="18" fillId="0" borderId="0" xfId="0" applyFont="1" applyBorder="1" applyProtection="1"/>
    <xf numFmtId="164" fontId="18" fillId="0" borderId="0" xfId="0" applyNumberFormat="1" applyFont="1" applyBorder="1" applyAlignment="1" applyProtection="1">
      <alignment horizontal="right"/>
    </xf>
    <xf numFmtId="0" fontId="19" fillId="0" borderId="0" xfId="0" applyFont="1" applyBorder="1" applyAlignment="1" applyProtection="1">
      <alignment vertical="center"/>
    </xf>
    <xf numFmtId="0" fontId="19" fillId="0" borderId="2" xfId="0" applyFont="1" applyBorder="1" applyAlignment="1" applyProtection="1">
      <alignment horizontal="center" vertical="center"/>
    </xf>
    <xf numFmtId="44" fontId="19" fillId="0" borderId="0" xfId="2"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Border="1" applyAlignment="1" applyProtection="1">
      <alignment horizontal="right"/>
    </xf>
    <xf numFmtId="168" fontId="19" fillId="0" borderId="0" xfId="2" applyNumberFormat="1" applyFont="1" applyFill="1" applyBorder="1" applyAlignment="1" applyProtection="1">
      <alignment vertical="center"/>
    </xf>
    <xf numFmtId="0" fontId="19" fillId="0" borderId="1" xfId="0" applyFont="1" applyBorder="1" applyAlignment="1" applyProtection="1"/>
    <xf numFmtId="0" fontId="6" fillId="0" borderId="0" xfId="0" applyFont="1" applyBorder="1" applyAlignment="1" applyProtection="1">
      <alignment horizontal="left"/>
    </xf>
    <xf numFmtId="0" fontId="54" fillId="0" borderId="0" xfId="0" applyFont="1" applyBorder="1" applyAlignment="1" applyProtection="1">
      <alignment horizontal="left"/>
    </xf>
    <xf numFmtId="0" fontId="6" fillId="0" borderId="0" xfId="0" applyFont="1" applyBorder="1" applyAlignment="1" applyProtection="1">
      <alignment horizontal="center"/>
    </xf>
    <xf numFmtId="0" fontId="12" fillId="0" borderId="0" xfId="0" applyFont="1" applyBorder="1" applyProtection="1"/>
    <xf numFmtId="0" fontId="12" fillId="0" borderId="0" xfId="0" applyFont="1" applyBorder="1" applyAlignment="1" applyProtection="1">
      <alignment horizontal="left"/>
    </xf>
    <xf numFmtId="0" fontId="34" fillId="0" borderId="7" xfId="0" applyFont="1" applyBorder="1" applyAlignment="1" applyProtection="1">
      <alignment horizontal="center"/>
    </xf>
    <xf numFmtId="0" fontId="44" fillId="0" borderId="7" xfId="0" applyFont="1" applyBorder="1" applyAlignment="1" applyProtection="1">
      <alignment horizontal="center" vertical="center"/>
    </xf>
    <xf numFmtId="0" fontId="19" fillId="0" borderId="8" xfId="0" applyFont="1" applyBorder="1" applyAlignment="1" applyProtection="1">
      <alignment vertical="center"/>
    </xf>
    <xf numFmtId="0" fontId="27" fillId="0" borderId="0" xfId="0" applyFont="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17" fillId="0" borderId="0" xfId="0" applyFont="1" applyBorder="1" applyAlignment="1" applyProtection="1"/>
    <xf numFmtId="0" fontId="20" fillId="0" borderId="0" xfId="0" applyFont="1" applyBorder="1" applyAlignment="1" applyProtection="1">
      <alignment horizontal="right" vertical="center"/>
    </xf>
    <xf numFmtId="0" fontId="0" fillId="0" borderId="0" xfId="0" applyFill="1" applyBorder="1" applyAlignment="1" applyProtection="1">
      <protection hidden="1"/>
    </xf>
    <xf numFmtId="0" fontId="6" fillId="0" borderId="0" xfId="0" applyFont="1" applyFill="1" applyBorder="1" applyProtection="1">
      <protection hidden="1"/>
    </xf>
    <xf numFmtId="0" fontId="6" fillId="0" borderId="0" xfId="0" applyFont="1" applyFill="1" applyBorder="1" applyAlignment="1" applyProtection="1">
      <protection hidden="1"/>
    </xf>
    <xf numFmtId="164" fontId="18" fillId="0" borderId="0" xfId="0" applyNumberFormat="1" applyFont="1" applyFill="1" applyBorder="1" applyAlignment="1" applyProtection="1">
      <alignment horizontal="center" vertical="center" wrapText="1"/>
    </xf>
    <xf numFmtId="0" fontId="7" fillId="0" borderId="0" xfId="0" applyFont="1" applyBorder="1" applyProtection="1"/>
    <xf numFmtId="172" fontId="6" fillId="2" borderId="9" xfId="0" applyNumberFormat="1" applyFont="1" applyFill="1" applyBorder="1" applyProtection="1"/>
    <xf numFmtId="0" fontId="6" fillId="3" borderId="0"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19" fillId="0" borderId="10" xfId="0" applyFont="1" applyBorder="1" applyAlignment="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13" xfId="0" applyBorder="1" applyProtection="1">
      <protection hidden="1"/>
    </xf>
    <xf numFmtId="0" fontId="38" fillId="0" borderId="11" xfId="0" applyFont="1" applyFill="1" applyBorder="1" applyAlignment="1" applyProtection="1">
      <alignment vertical="center"/>
      <protection hidden="1"/>
    </xf>
    <xf numFmtId="0" fontId="6" fillId="0" borderId="11"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0" fillId="0" borderId="11" xfId="0" applyBorder="1" applyAlignment="1" applyProtection="1">
      <protection hidden="1"/>
    </xf>
    <xf numFmtId="0" fontId="0" fillId="0" borderId="14" xfId="0" applyBorder="1" applyProtection="1">
      <protection hidden="1"/>
    </xf>
    <xf numFmtId="0" fontId="38" fillId="0" borderId="14" xfId="0" applyFont="1" applyFill="1" applyBorder="1" applyAlignment="1" applyProtection="1">
      <alignment horizontal="left"/>
      <protection hidden="1"/>
    </xf>
    <xf numFmtId="0" fontId="6" fillId="0" borderId="14" xfId="0" applyFont="1" applyBorder="1" applyAlignment="1" applyProtection="1">
      <alignment vertical="center"/>
      <protection hidden="1"/>
    </xf>
    <xf numFmtId="0" fontId="38" fillId="0" borderId="14" xfId="0" applyFont="1" applyFill="1" applyBorder="1" applyAlignment="1" applyProtection="1">
      <alignment vertical="center"/>
      <protection hidden="1"/>
    </xf>
    <xf numFmtId="0" fontId="6" fillId="0" borderId="14" xfId="0" applyFont="1" applyFill="1" applyBorder="1" applyAlignment="1" applyProtection="1">
      <alignment horizontal="right"/>
      <protection hidden="1"/>
    </xf>
    <xf numFmtId="0" fontId="6" fillId="0" borderId="14" xfId="0" applyFont="1" applyBorder="1" applyProtection="1">
      <protection hidden="1"/>
    </xf>
    <xf numFmtId="0" fontId="6" fillId="0" borderId="15" xfId="0" applyFont="1" applyFill="1" applyBorder="1" applyAlignment="1" applyProtection="1">
      <alignment vertical="center"/>
      <protection hidden="1"/>
    </xf>
    <xf numFmtId="0" fontId="0" fillId="0" borderId="15" xfId="0" applyBorder="1" applyProtection="1">
      <protection hidden="1"/>
    </xf>
    <xf numFmtId="0" fontId="38" fillId="0" borderId="14" xfId="0" applyFont="1" applyBorder="1" applyProtection="1">
      <protection hidden="1"/>
    </xf>
    <xf numFmtId="0" fontId="0" fillId="0" borderId="11" xfId="0" applyBorder="1" applyAlignment="1" applyProtection="1"/>
    <xf numFmtId="0" fontId="13" fillId="3" borderId="5" xfId="0" applyFont="1" applyFill="1" applyBorder="1" applyAlignment="1" applyProtection="1">
      <alignment horizontal="center" vertical="center"/>
      <protection locked="0" hidden="1"/>
    </xf>
    <xf numFmtId="0" fontId="18" fillId="0" borderId="16" xfId="0" applyFont="1" applyFill="1" applyBorder="1" applyAlignment="1" applyProtection="1">
      <alignment horizontal="center" vertical="center" wrapText="1"/>
    </xf>
    <xf numFmtId="0" fontId="7" fillId="0" borderId="0" xfId="0" applyFont="1" applyAlignment="1" applyProtection="1">
      <alignment horizontal="center"/>
    </xf>
    <xf numFmtId="0" fontId="6"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0" fillId="0" borderId="17" xfId="0" applyBorder="1" applyProtection="1">
      <protection hidden="1"/>
    </xf>
    <xf numFmtId="0" fontId="26" fillId="0" borderId="0" xfId="0" applyFont="1" applyBorder="1" applyAlignment="1" applyProtection="1">
      <alignment horizontal="center" vertical="center"/>
      <protection hidden="1"/>
    </xf>
    <xf numFmtId="0" fontId="26" fillId="0" borderId="18" xfId="0" applyFont="1" applyBorder="1" applyAlignment="1" applyProtection="1">
      <alignment horizontal="left" vertical="center"/>
      <protection hidden="1"/>
    </xf>
    <xf numFmtId="0" fontId="19" fillId="3" borderId="0" xfId="0" applyFont="1" applyFill="1" applyBorder="1" applyAlignment="1" applyProtection="1">
      <alignment vertical="center"/>
      <protection locked="0"/>
    </xf>
    <xf numFmtId="0" fontId="19" fillId="4" borderId="5" xfId="0" applyFont="1" applyFill="1" applyBorder="1" applyAlignment="1" applyProtection="1">
      <alignment horizontal="center" wrapText="1"/>
      <protection locked="0"/>
    </xf>
    <xf numFmtId="0" fontId="19" fillId="0" borderId="0" xfId="0" quotePrefix="1" applyFont="1" applyBorder="1" applyProtection="1">
      <protection hidden="1"/>
    </xf>
    <xf numFmtId="165" fontId="7" fillId="5" borderId="19" xfId="0" applyNumberFormat="1" applyFont="1" applyFill="1" applyBorder="1" applyAlignment="1" applyProtection="1">
      <alignment horizontal="center"/>
      <protection locked="0"/>
    </xf>
    <xf numFmtId="165" fontId="7" fillId="5" borderId="20" xfId="0" applyNumberFormat="1" applyFont="1" applyFill="1" applyBorder="1" applyAlignment="1" applyProtection="1">
      <alignment horizontal="center"/>
      <protection locked="0"/>
    </xf>
    <xf numFmtId="0" fontId="6" fillId="5" borderId="7" xfId="0" applyFont="1" applyFill="1" applyBorder="1" applyAlignment="1" applyProtection="1">
      <alignment horizontal="right"/>
    </xf>
    <xf numFmtId="0" fontId="6" fillId="5" borderId="21" xfId="0" applyFont="1" applyFill="1" applyBorder="1" applyAlignment="1" applyProtection="1">
      <alignment horizontal="right"/>
    </xf>
    <xf numFmtId="0" fontId="6" fillId="5" borderId="22" xfId="0" applyFont="1" applyFill="1" applyBorder="1" applyAlignment="1" applyProtection="1">
      <alignment horizontal="right"/>
    </xf>
    <xf numFmtId="0" fontId="6" fillId="5" borderId="23" xfId="0" applyFont="1" applyFill="1" applyBorder="1" applyAlignment="1" applyProtection="1">
      <alignment horizontal="right"/>
    </xf>
    <xf numFmtId="0" fontId="6" fillId="5" borderId="24" xfId="0" applyFont="1" applyFill="1" applyBorder="1" applyAlignment="1" applyProtection="1">
      <alignment horizontal="right"/>
    </xf>
    <xf numFmtId="0" fontId="7" fillId="0" borderId="0" xfId="0" applyFont="1" applyBorder="1" applyAlignment="1" applyProtection="1">
      <alignment horizontal="center"/>
    </xf>
    <xf numFmtId="0" fontId="6" fillId="0" borderId="7" xfId="0" applyFont="1" applyBorder="1" applyAlignment="1" applyProtection="1">
      <alignment vertical="center"/>
    </xf>
    <xf numFmtId="0" fontId="7" fillId="0" borderId="7" xfId="0" applyFont="1" applyBorder="1" applyProtection="1"/>
    <xf numFmtId="0" fontId="25" fillId="0" borderId="7" xfId="0" applyFont="1" applyBorder="1" applyProtection="1"/>
    <xf numFmtId="0" fontId="24" fillId="0" borderId="1" xfId="0" applyFont="1" applyBorder="1" applyAlignment="1" applyProtection="1">
      <alignment horizontal="center" vertical="center"/>
    </xf>
    <xf numFmtId="0" fontId="19" fillId="0" borderId="7" xfId="0" applyFont="1" applyBorder="1" applyProtection="1"/>
    <xf numFmtId="0" fontId="7" fillId="0" borderId="7" xfId="0" applyFont="1" applyBorder="1" applyAlignment="1" applyProtection="1"/>
    <xf numFmtId="0" fontId="7" fillId="0" borderId="0" xfId="0" applyFont="1" applyBorder="1" applyAlignment="1" applyProtection="1"/>
    <xf numFmtId="0" fontId="7" fillId="0" borderId="1" xfId="0" applyFont="1" applyBorder="1" applyAlignment="1" applyProtection="1"/>
    <xf numFmtId="0" fontId="7" fillId="0" borderId="7" xfId="0" applyFont="1" applyBorder="1" applyAlignment="1" applyProtection="1">
      <alignment horizontal="center"/>
    </xf>
    <xf numFmtId="0" fontId="7" fillId="0" borderId="1" xfId="0" applyFont="1" applyBorder="1" applyAlignment="1" applyProtection="1">
      <alignment horizontal="center"/>
    </xf>
    <xf numFmtId="0" fontId="7" fillId="0" borderId="4" xfId="0" applyFont="1" applyBorder="1" applyProtection="1"/>
    <xf numFmtId="0" fontId="7" fillId="0" borderId="4" xfId="0" applyFont="1" applyBorder="1" applyAlignment="1" applyProtection="1">
      <alignment horizontal="center"/>
    </xf>
    <xf numFmtId="0" fontId="7" fillId="0" borderId="25" xfId="0" applyFont="1" applyBorder="1" applyProtection="1"/>
    <xf numFmtId="0" fontId="7" fillId="0" borderId="1" xfId="0" applyFont="1" applyBorder="1" applyProtection="1"/>
    <xf numFmtId="0" fontId="7" fillId="0" borderId="21" xfId="0" applyFont="1" applyBorder="1" applyProtection="1"/>
    <xf numFmtId="0" fontId="6" fillId="0" borderId="7" xfId="0" applyFont="1" applyBorder="1" applyProtection="1"/>
    <xf numFmtId="0" fontId="6" fillId="0" borderId="1" xfId="0" applyFont="1" applyBorder="1" applyAlignment="1" applyProtection="1">
      <alignment horizontal="center"/>
    </xf>
    <xf numFmtId="0" fontId="34" fillId="0" borderId="0" xfId="0" applyFont="1" applyBorder="1" applyAlignment="1" applyProtection="1">
      <alignment horizontal="center"/>
    </xf>
    <xf numFmtId="0" fontId="19" fillId="0" borderId="7" xfId="0" applyFont="1" applyBorder="1" applyAlignment="1" applyProtection="1">
      <alignment horizontal="right"/>
    </xf>
    <xf numFmtId="0" fontId="7" fillId="0" borderId="7" xfId="0" applyFont="1" applyBorder="1" applyAlignment="1" applyProtection="1">
      <alignment horizontal="right"/>
    </xf>
    <xf numFmtId="0" fontId="7" fillId="0" borderId="1" xfId="0" applyFont="1" applyFill="1" applyBorder="1" applyProtection="1"/>
    <xf numFmtId="170" fontId="19" fillId="4" borderId="5" xfId="0" applyNumberFormat="1" applyFont="1" applyFill="1" applyBorder="1" applyAlignment="1" applyProtection="1">
      <alignment horizontal="center"/>
      <protection locked="0"/>
    </xf>
    <xf numFmtId="166" fontId="19" fillId="4" borderId="5" xfId="0" applyNumberFormat="1" applyFont="1" applyFill="1" applyBorder="1" applyAlignment="1" applyProtection="1">
      <alignment horizontal="center"/>
      <protection locked="0"/>
    </xf>
    <xf numFmtId="15" fontId="19" fillId="4" borderId="26" xfId="0" applyNumberFormat="1" applyFont="1" applyFill="1" applyBorder="1" applyAlignment="1" applyProtection="1">
      <alignment horizontal="center"/>
      <protection locked="0"/>
    </xf>
    <xf numFmtId="170" fontId="19" fillId="4" borderId="0" xfId="0" applyNumberFormat="1" applyFont="1" applyFill="1" applyBorder="1" applyAlignment="1" applyProtection="1">
      <alignment horizontal="center"/>
      <protection locked="0"/>
    </xf>
    <xf numFmtId="170" fontId="19" fillId="4" borderId="18" xfId="0" applyNumberFormat="1" applyFont="1" applyFill="1" applyBorder="1" applyAlignment="1" applyProtection="1">
      <alignment horizontal="center"/>
      <protection locked="0"/>
    </xf>
    <xf numFmtId="0" fontId="7" fillId="0" borderId="18" xfId="0" applyFont="1" applyFill="1" applyBorder="1" applyProtection="1"/>
    <xf numFmtId="170" fontId="19" fillId="4" borderId="19" xfId="0" applyNumberFormat="1" applyFont="1" applyFill="1" applyBorder="1" applyAlignment="1" applyProtection="1">
      <alignment horizontal="center"/>
      <protection locked="0"/>
    </xf>
    <xf numFmtId="166" fontId="19" fillId="4" borderId="0" xfId="0" applyNumberFormat="1" applyFont="1" applyFill="1" applyBorder="1" applyAlignment="1" applyProtection="1">
      <alignment horizontal="center"/>
      <protection locked="0"/>
    </xf>
    <xf numFmtId="166" fontId="19" fillId="4" borderId="19" xfId="0" applyNumberFormat="1" applyFont="1" applyFill="1" applyBorder="1" applyAlignment="1" applyProtection="1">
      <alignment horizontal="center"/>
      <protection locked="0"/>
    </xf>
    <xf numFmtId="166" fontId="19" fillId="4" borderId="18" xfId="0" applyNumberFormat="1" applyFont="1" applyFill="1" applyBorder="1" applyAlignment="1" applyProtection="1">
      <alignment horizontal="center"/>
      <protection locked="0"/>
    </xf>
    <xf numFmtId="0" fontId="19" fillId="4" borderId="1" xfId="0" applyFont="1" applyFill="1" applyBorder="1" applyAlignment="1" applyProtection="1">
      <alignment horizontal="center"/>
      <protection locked="0"/>
    </xf>
    <xf numFmtId="0" fontId="19" fillId="4" borderId="27" xfId="0" applyFont="1" applyFill="1" applyBorder="1" applyAlignment="1" applyProtection="1">
      <alignment horizontal="center"/>
      <protection locked="0"/>
    </xf>
    <xf numFmtId="0" fontId="19" fillId="4" borderId="28" xfId="0" applyFont="1" applyFill="1" applyBorder="1" applyAlignment="1" applyProtection="1">
      <alignment horizontal="center"/>
      <protection locked="0"/>
    </xf>
    <xf numFmtId="0" fontId="7" fillId="0" borderId="27" xfId="0" applyFont="1" applyFill="1" applyBorder="1" applyProtection="1"/>
    <xf numFmtId="170" fontId="19" fillId="6" borderId="0" xfId="0" applyNumberFormat="1" applyFont="1" applyFill="1" applyBorder="1" applyAlignment="1" applyProtection="1">
      <alignment horizontal="center"/>
      <protection locked="0"/>
    </xf>
    <xf numFmtId="170" fontId="19" fillId="6" borderId="18" xfId="0" applyNumberFormat="1" applyFont="1" applyFill="1" applyBorder="1" applyAlignment="1" applyProtection="1">
      <alignment horizontal="center"/>
      <protection locked="0"/>
    </xf>
    <xf numFmtId="170" fontId="19" fillId="6" borderId="19" xfId="0" applyNumberFormat="1" applyFont="1" applyFill="1" applyBorder="1" applyAlignment="1" applyProtection="1">
      <alignment horizontal="center"/>
      <protection locked="0"/>
    </xf>
    <xf numFmtId="10" fontId="19" fillId="6" borderId="5" xfId="0" applyNumberFormat="1" applyFont="1" applyFill="1" applyBorder="1" applyAlignment="1" applyProtection="1">
      <alignment horizontal="center"/>
      <protection locked="0"/>
    </xf>
    <xf numFmtId="10" fontId="19" fillId="6" borderId="0" xfId="0" applyNumberFormat="1" applyFont="1" applyFill="1" applyBorder="1" applyAlignment="1" applyProtection="1">
      <alignment horizontal="center"/>
      <protection locked="0"/>
    </xf>
    <xf numFmtId="10" fontId="19" fillId="6" borderId="19" xfId="0" applyNumberFormat="1" applyFont="1" applyFill="1" applyBorder="1" applyAlignment="1" applyProtection="1">
      <alignment horizontal="center"/>
      <protection locked="0"/>
    </xf>
    <xf numFmtId="10" fontId="19" fillId="6" borderId="18" xfId="0" applyNumberFormat="1" applyFont="1" applyFill="1" applyBorder="1" applyAlignment="1" applyProtection="1">
      <alignment horizontal="center"/>
      <protection locked="0"/>
    </xf>
    <xf numFmtId="0" fontId="7" fillId="0" borderId="18" xfId="0" applyFont="1" applyBorder="1" applyAlignment="1" applyProtection="1">
      <alignment horizontal="center"/>
    </xf>
    <xf numFmtId="0" fontId="7" fillId="0" borderId="20" xfId="0" applyFont="1" applyBorder="1" applyProtection="1"/>
    <xf numFmtId="0" fontId="7" fillId="0" borderId="20" xfId="0" applyFont="1" applyBorder="1" applyAlignment="1" applyProtection="1">
      <alignment horizontal="center"/>
    </xf>
    <xf numFmtId="0" fontId="7" fillId="0" borderId="29" xfId="0" applyFont="1" applyBorder="1" applyProtection="1"/>
    <xf numFmtId="172" fontId="6" fillId="2" borderId="30" xfId="0" applyNumberFormat="1" applyFont="1" applyFill="1" applyBorder="1" applyProtection="1"/>
    <xf numFmtId="0" fontId="24" fillId="0" borderId="1" xfId="0" applyFont="1" applyBorder="1" applyAlignment="1" applyProtection="1">
      <alignment horizontal="right"/>
    </xf>
    <xf numFmtId="0" fontId="7" fillId="0" borderId="21" xfId="0" applyFont="1" applyBorder="1"/>
    <xf numFmtId="0" fontId="7" fillId="0" borderId="4" xfId="0" applyFont="1" applyBorder="1"/>
    <xf numFmtId="0" fontId="7" fillId="0" borderId="4" xfId="0" applyFont="1" applyBorder="1" applyAlignment="1">
      <alignment horizontal="center"/>
    </xf>
    <xf numFmtId="0" fontId="7" fillId="0" borderId="25" xfId="0" applyFont="1" applyBorder="1"/>
    <xf numFmtId="0" fontId="26" fillId="0" borderId="11" xfId="0" applyFont="1" applyBorder="1" applyAlignment="1" applyProtection="1">
      <alignment horizontal="left" vertical="center"/>
      <protection hidden="1"/>
    </xf>
    <xf numFmtId="0" fontId="6" fillId="0" borderId="31" xfId="0" applyFont="1" applyBorder="1" applyAlignment="1" applyProtection="1">
      <alignment horizontal="center" vertical="center"/>
      <protection locked="0"/>
    </xf>
    <xf numFmtId="170" fontId="19" fillId="3" borderId="5" xfId="0" applyNumberFormat="1" applyFont="1" applyFill="1" applyBorder="1" applyAlignment="1" applyProtection="1">
      <alignment horizontal="center"/>
      <protection locked="0"/>
    </xf>
    <xf numFmtId="170" fontId="19" fillId="3" borderId="19" xfId="0" applyNumberFormat="1" applyFont="1" applyFill="1" applyBorder="1" applyAlignment="1" applyProtection="1">
      <alignment horizontal="center"/>
      <protection locked="0"/>
    </xf>
    <xf numFmtId="170" fontId="19" fillId="3" borderId="0" xfId="0" applyNumberFormat="1" applyFont="1" applyFill="1" applyBorder="1" applyAlignment="1" applyProtection="1">
      <alignment horizontal="center"/>
      <protection locked="0"/>
    </xf>
    <xf numFmtId="170" fontId="19" fillId="3" borderId="18" xfId="0" applyNumberFormat="1" applyFont="1" applyFill="1" applyBorder="1" applyAlignment="1" applyProtection="1">
      <alignment horizontal="center"/>
      <protection locked="0"/>
    </xf>
    <xf numFmtId="170" fontId="19" fillId="7" borderId="5" xfId="0" applyNumberFormat="1" applyFont="1" applyFill="1" applyBorder="1" applyProtection="1">
      <protection locked="0"/>
    </xf>
    <xf numFmtId="170" fontId="19" fillId="7" borderId="19" xfId="0" applyNumberFormat="1" applyFont="1" applyFill="1" applyBorder="1" applyProtection="1">
      <protection locked="0"/>
    </xf>
    <xf numFmtId="170" fontId="19" fillId="7" borderId="0" xfId="0" applyNumberFormat="1" applyFont="1" applyFill="1" applyBorder="1" applyProtection="1">
      <protection locked="0"/>
    </xf>
    <xf numFmtId="0" fontId="17" fillId="0" borderId="0" xfId="3" applyFont="1"/>
    <xf numFmtId="49" fontId="4" fillId="0" borderId="0" xfId="3" applyNumberFormat="1" applyFont="1" applyFill="1" applyBorder="1" applyAlignment="1" applyProtection="1"/>
    <xf numFmtId="0" fontId="4" fillId="0" borderId="32" xfId="3" applyFont="1" applyBorder="1" applyAlignment="1">
      <alignment horizontal="center"/>
    </xf>
    <xf numFmtId="0" fontId="4" fillId="0" borderId="0" xfId="3" applyFont="1" applyBorder="1" applyAlignment="1">
      <alignment horizontal="center"/>
    </xf>
    <xf numFmtId="0" fontId="4" fillId="0" borderId="0" xfId="3" applyFont="1" applyFill="1" applyBorder="1" applyAlignment="1" applyProtection="1"/>
    <xf numFmtId="0" fontId="4" fillId="0" borderId="31" xfId="3" applyFont="1" applyBorder="1" applyAlignment="1" applyProtection="1">
      <alignment horizontal="center"/>
      <protection locked="0"/>
    </xf>
    <xf numFmtId="0" fontId="17" fillId="0" borderId="0" xfId="3" applyFont="1" applyFill="1" applyBorder="1"/>
    <xf numFmtId="0" fontId="4" fillId="0" borderId="33" xfId="3" applyFont="1" applyBorder="1" applyAlignment="1" applyProtection="1">
      <alignment horizontal="center"/>
      <protection locked="0"/>
    </xf>
    <xf numFmtId="0" fontId="4" fillId="0" borderId="34" xfId="3" applyFont="1" applyBorder="1" applyAlignment="1" applyProtection="1">
      <alignment horizontal="center"/>
      <protection locked="0"/>
    </xf>
    <xf numFmtId="0" fontId="18" fillId="0" borderId="0" xfId="3" applyFont="1" applyFill="1" applyBorder="1" applyAlignment="1" applyProtection="1">
      <alignment horizontal="center" vertical="center" wrapText="1"/>
    </xf>
    <xf numFmtId="169" fontId="4" fillId="0" borderId="0" xfId="3" applyNumberFormat="1" applyFont="1" applyFill="1" applyBorder="1" applyAlignment="1" applyProtection="1">
      <alignment horizontal="right"/>
    </xf>
    <xf numFmtId="49" fontId="6" fillId="0" borderId="0" xfId="3" applyNumberFormat="1" applyFont="1" applyFill="1" applyBorder="1" applyAlignment="1" applyProtection="1">
      <alignment wrapText="1"/>
    </xf>
    <xf numFmtId="49" fontId="4" fillId="0" borderId="0" xfId="3" applyNumberFormat="1" applyFont="1" applyFill="1" applyBorder="1" applyAlignment="1" applyProtection="1">
      <alignment wrapText="1"/>
    </xf>
    <xf numFmtId="0" fontId="17" fillId="0" borderId="35" xfId="3" applyFont="1" applyBorder="1"/>
    <xf numFmtId="0" fontId="17" fillId="0" borderId="0" xfId="3" applyFont="1" applyBorder="1"/>
    <xf numFmtId="0" fontId="17" fillId="0" borderId="1" xfId="3" applyFont="1" applyBorder="1"/>
    <xf numFmtId="0" fontId="17" fillId="0" borderId="7" xfId="3" applyFont="1" applyBorder="1"/>
    <xf numFmtId="0" fontId="17" fillId="0" borderId="0" xfId="3" applyFont="1" applyBorder="1" applyAlignment="1">
      <alignment horizontal="right"/>
    </xf>
    <xf numFmtId="0" fontId="4" fillId="0" borderId="7" xfId="3" applyFont="1" applyBorder="1"/>
    <xf numFmtId="0" fontId="7" fillId="0" borderId="0" xfId="3" applyFont="1" applyBorder="1"/>
    <xf numFmtId="0" fontId="24" fillId="0" borderId="0" xfId="3" applyFont="1" applyBorder="1"/>
    <xf numFmtId="0" fontId="45" fillId="0" borderId="0" xfId="3" applyFont="1" applyBorder="1" applyAlignment="1">
      <alignment horizontal="center"/>
    </xf>
    <xf numFmtId="0" fontId="4" fillId="0" borderId="7" xfId="3" applyFont="1" applyBorder="1" applyAlignment="1">
      <alignment vertical="top"/>
    </xf>
    <xf numFmtId="0" fontId="17" fillId="0" borderId="0" xfId="3" applyFont="1" applyBorder="1" applyAlignment="1"/>
    <xf numFmtId="0" fontId="17" fillId="0" borderId="0" xfId="3" applyFont="1" applyBorder="1" applyAlignment="1">
      <alignment horizontal="left" wrapText="1"/>
    </xf>
    <xf numFmtId="0" fontId="17" fillId="0" borderId="0" xfId="3" applyFont="1" applyBorder="1" applyAlignment="1">
      <alignment wrapText="1"/>
    </xf>
    <xf numFmtId="0" fontId="17" fillId="0" borderId="7" xfId="3" applyFont="1" applyBorder="1" applyAlignment="1">
      <alignment vertical="top"/>
    </xf>
    <xf numFmtId="0" fontId="17" fillId="0" borderId="0" xfId="3" applyFont="1" applyBorder="1" applyAlignment="1">
      <alignment horizontal="left"/>
    </xf>
    <xf numFmtId="0" fontId="17" fillId="0" borderId="36" xfId="3" applyFont="1" applyBorder="1"/>
    <xf numFmtId="0" fontId="74" fillId="0" borderId="0" xfId="3" applyFont="1" applyBorder="1"/>
    <xf numFmtId="0" fontId="38" fillId="0" borderId="0" xfId="3" applyFont="1" applyBorder="1"/>
    <xf numFmtId="0" fontId="4" fillId="0" borderId="0" xfId="3" applyFont="1" applyBorder="1" applyAlignment="1">
      <alignment horizontal="left"/>
    </xf>
    <xf numFmtId="0" fontId="90" fillId="0" borderId="0" xfId="3" applyFont="1" applyBorder="1"/>
    <xf numFmtId="0" fontId="91" fillId="0" borderId="0" xfId="3" applyFont="1" applyBorder="1"/>
    <xf numFmtId="0" fontId="4" fillId="0" borderId="0" xfId="3" applyFont="1" applyBorder="1" applyAlignment="1">
      <alignment vertical="top"/>
    </xf>
    <xf numFmtId="0" fontId="74" fillId="0" borderId="0" xfId="3" applyFont="1" applyBorder="1" applyAlignment="1"/>
    <xf numFmtId="0" fontId="4" fillId="0" borderId="0" xfId="3" applyFont="1" applyBorder="1"/>
    <xf numFmtId="0" fontId="4" fillId="0" borderId="0" xfId="3" applyFont="1" applyBorder="1" applyAlignment="1">
      <alignment horizontal="right"/>
    </xf>
    <xf numFmtId="0" fontId="71" fillId="0" borderId="0" xfId="3" applyFont="1" applyBorder="1"/>
    <xf numFmtId="0" fontId="7" fillId="0" borderId="7" xfId="3" applyFont="1" applyBorder="1"/>
    <xf numFmtId="0" fontId="6" fillId="0" borderId="0" xfId="3" applyFont="1" applyBorder="1" applyAlignment="1">
      <alignment horizontal="left"/>
    </xf>
    <xf numFmtId="0" fontId="7" fillId="0" borderId="0" xfId="3" applyFont="1" applyBorder="1" applyAlignment="1">
      <alignment horizontal="left"/>
    </xf>
    <xf numFmtId="0" fontId="17" fillId="0" borderId="25" xfId="3" applyFont="1" applyBorder="1"/>
    <xf numFmtId="0" fontId="17" fillId="0" borderId="21" xfId="3" applyFont="1" applyBorder="1"/>
    <xf numFmtId="0" fontId="17" fillId="0" borderId="4" xfId="3" applyFont="1" applyBorder="1"/>
    <xf numFmtId="0" fontId="17" fillId="0" borderId="37" xfId="3" applyFont="1" applyBorder="1"/>
    <xf numFmtId="0" fontId="17" fillId="0" borderId="38" xfId="3" applyFont="1" applyBorder="1"/>
    <xf numFmtId="0" fontId="4" fillId="0" borderId="38" xfId="3" applyFont="1" applyBorder="1" applyAlignment="1">
      <alignment horizontal="center"/>
    </xf>
    <xf numFmtId="0" fontId="17" fillId="0" borderId="38" xfId="3" applyFont="1" applyBorder="1" applyAlignment="1">
      <alignment horizontal="right"/>
    </xf>
    <xf numFmtId="0" fontId="6" fillId="0" borderId="7" xfId="0" applyFont="1" applyBorder="1" applyAlignment="1" applyProtection="1"/>
    <xf numFmtId="0" fontId="10" fillId="8" borderId="39" xfId="3" applyFont="1" applyFill="1" applyBorder="1" applyAlignment="1" applyProtection="1">
      <alignment horizontal="center"/>
    </xf>
    <xf numFmtId="0" fontId="19" fillId="0" borderId="0" xfId="3" applyFont="1" applyBorder="1"/>
    <xf numFmtId="0" fontId="19" fillId="9" borderId="0" xfId="0" applyFont="1" applyFill="1" applyBorder="1" applyAlignment="1" applyProtection="1">
      <alignment horizontal="center" wrapText="1"/>
      <protection locked="0"/>
    </xf>
    <xf numFmtId="0" fontId="6" fillId="9" borderId="7" xfId="0" applyFont="1" applyFill="1" applyBorder="1" applyAlignment="1" applyProtection="1">
      <alignment horizontal="center" wrapText="1"/>
    </xf>
    <xf numFmtId="0" fontId="6" fillId="9" borderId="1" xfId="0" applyFont="1" applyFill="1" applyBorder="1" applyAlignment="1" applyProtection="1">
      <alignment horizontal="center" wrapText="1"/>
      <protection locked="0"/>
    </xf>
    <xf numFmtId="0" fontId="6" fillId="0" borderId="16"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70" fillId="0" borderId="41" xfId="0" applyFont="1" applyFill="1" applyBorder="1" applyAlignment="1" applyProtection="1">
      <alignment horizontal="center" wrapText="1"/>
    </xf>
    <xf numFmtId="0" fontId="70" fillId="0" borderId="21" xfId="0" applyFont="1" applyFill="1" applyBorder="1" applyAlignment="1" applyProtection="1">
      <alignment horizontal="center" wrapText="1"/>
    </xf>
    <xf numFmtId="0" fontId="0" fillId="10" borderId="0" xfId="0" applyFill="1"/>
    <xf numFmtId="2" fontId="0" fillId="0" borderId="0" xfId="0" applyNumberFormat="1"/>
    <xf numFmtId="2" fontId="0" fillId="11" borderId="0" xfId="0" applyNumberFormat="1" applyFill="1"/>
    <xf numFmtId="0" fontId="1" fillId="12" borderId="0" xfId="0" applyFont="1" applyFill="1"/>
    <xf numFmtId="2" fontId="1" fillId="13" borderId="0" xfId="0" applyNumberFormat="1" applyFont="1" applyFill="1"/>
    <xf numFmtId="164" fontId="0" fillId="0" borderId="0" xfId="0" applyNumberFormat="1" applyFill="1" applyAlignment="1" applyProtection="1">
      <alignment vertical="center"/>
    </xf>
    <xf numFmtId="164" fontId="0" fillId="0" borderId="4" xfId="0" applyNumberFormat="1" applyFill="1" applyBorder="1" applyAlignment="1" applyProtection="1">
      <alignment vertical="center"/>
    </xf>
    <xf numFmtId="164" fontId="0" fillId="0" borderId="0" xfId="0" applyNumberFormat="1" applyFill="1" applyBorder="1" applyAlignment="1" applyProtection="1">
      <alignment vertical="center"/>
    </xf>
    <xf numFmtId="0" fontId="19" fillId="0" borderId="2" xfId="0" applyFont="1" applyFill="1" applyBorder="1" applyAlignment="1" applyProtection="1">
      <alignment horizontal="center" vertical="center"/>
      <protection locked="0"/>
    </xf>
    <xf numFmtId="3" fontId="6" fillId="0" borderId="0" xfId="0" applyNumberFormat="1" applyFont="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92" fillId="0" borderId="0" xfId="0" applyFont="1" applyAlignment="1" applyProtection="1">
      <alignment horizontal="center" vertical="center"/>
    </xf>
    <xf numFmtId="0" fontId="1" fillId="0" borderId="0" xfId="4" applyBorder="1" applyProtection="1"/>
    <xf numFmtId="0" fontId="1" fillId="0" borderId="0" xfId="4" applyProtection="1"/>
    <xf numFmtId="0" fontId="10" fillId="0" borderId="42" xfId="4" applyFont="1" applyBorder="1" applyAlignment="1" applyProtection="1">
      <alignment vertical="center"/>
    </xf>
    <xf numFmtId="41" fontId="22" fillId="0" borderId="10" xfId="4" applyNumberFormat="1" applyFont="1" applyFill="1" applyBorder="1" applyAlignment="1" applyProtection="1">
      <alignment horizontal="left" vertical="center"/>
    </xf>
    <xf numFmtId="0" fontId="1" fillId="0" borderId="43" xfId="4" applyBorder="1" applyAlignment="1" applyProtection="1"/>
    <xf numFmtId="0" fontId="1" fillId="0" borderId="44" xfId="4" applyBorder="1" applyAlignment="1" applyProtection="1"/>
    <xf numFmtId="41" fontId="6" fillId="0" borderId="44" xfId="4" applyNumberFormat="1" applyFont="1" applyBorder="1" applyAlignment="1" applyProtection="1">
      <alignment horizontal="center"/>
    </xf>
    <xf numFmtId="0" fontId="6" fillId="0" borderId="44" xfId="4" applyFont="1" applyBorder="1" applyAlignment="1" applyProtection="1">
      <alignment horizontal="center"/>
    </xf>
    <xf numFmtId="0" fontId="1" fillId="0" borderId="7" xfId="4" applyBorder="1" applyAlignment="1" applyProtection="1">
      <alignment horizontal="center"/>
    </xf>
    <xf numFmtId="0" fontId="1" fillId="0" borderId="8" xfId="4" applyBorder="1" applyAlignment="1" applyProtection="1"/>
    <xf numFmtId="0" fontId="1" fillId="0" borderId="0" xfId="4" applyBorder="1" applyAlignment="1" applyProtection="1"/>
    <xf numFmtId="164" fontId="1" fillId="0" borderId="32" xfId="4" applyNumberFormat="1" applyBorder="1" applyProtection="1"/>
    <xf numFmtId="164" fontId="1" fillId="0" borderId="0" xfId="4" applyNumberFormat="1" applyBorder="1" applyProtection="1"/>
    <xf numFmtId="0" fontId="1" fillId="0" borderId="8" xfId="4" applyBorder="1" applyProtection="1"/>
    <xf numFmtId="44" fontId="6" fillId="0" borderId="45" xfId="4" applyNumberFormat="1" applyFont="1" applyBorder="1" applyAlignment="1" applyProtection="1">
      <protection locked="0"/>
    </xf>
    <xf numFmtId="0" fontId="6" fillId="0" borderId="0" xfId="4" applyFont="1" applyBorder="1" applyProtection="1"/>
    <xf numFmtId="164" fontId="1" fillId="0" borderId="0" xfId="4" applyNumberFormat="1" applyFill="1" applyBorder="1" applyProtection="1">
      <protection locked="0"/>
    </xf>
    <xf numFmtId="0" fontId="1" fillId="0" borderId="0" xfId="4" applyFont="1" applyBorder="1" applyProtection="1"/>
    <xf numFmtId="0" fontId="66" fillId="0" borderId="0" xfId="4" applyFont="1" applyBorder="1" applyProtection="1"/>
    <xf numFmtId="0" fontId="1" fillId="0" borderId="32" xfId="4" applyBorder="1" applyProtection="1"/>
    <xf numFmtId="164" fontId="19" fillId="0" borderId="0" xfId="4" applyNumberFormat="1" applyFont="1" applyFill="1" applyBorder="1" applyAlignment="1" applyProtection="1">
      <alignment vertical="center"/>
    </xf>
    <xf numFmtId="0" fontId="1" fillId="0" borderId="0" xfId="4" applyProtection="1">
      <protection locked="0"/>
    </xf>
    <xf numFmtId="44" fontId="18" fillId="0" borderId="8" xfId="4" applyNumberFormat="1" applyFont="1" applyBorder="1" applyAlignment="1" applyProtection="1">
      <alignment vertical="center"/>
    </xf>
    <xf numFmtId="0" fontId="19" fillId="0" borderId="0" xfId="4" applyFont="1" applyBorder="1" applyAlignment="1" applyProtection="1">
      <alignment vertical="center"/>
    </xf>
    <xf numFmtId="164" fontId="1" fillId="0" borderId="18" xfId="4" applyNumberFormat="1" applyBorder="1" applyAlignment="1" applyProtection="1">
      <alignment vertical="center"/>
    </xf>
    <xf numFmtId="164" fontId="1" fillId="0" borderId="0" xfId="4" applyNumberFormat="1" applyBorder="1" applyAlignment="1" applyProtection="1">
      <alignment vertical="center"/>
    </xf>
    <xf numFmtId="0" fontId="1" fillId="0" borderId="0" xfId="4" applyFont="1" applyBorder="1" applyAlignment="1" applyProtection="1">
      <alignment horizontal="left"/>
    </xf>
    <xf numFmtId="0" fontId="1" fillId="0" borderId="0" xfId="4" applyBorder="1" applyAlignment="1" applyProtection="1">
      <alignment horizontal="left"/>
    </xf>
    <xf numFmtId="0" fontId="13" fillId="0" borderId="2" xfId="4" applyFont="1" applyBorder="1" applyAlignment="1" applyProtection="1">
      <alignment horizontal="center"/>
    </xf>
    <xf numFmtId="0" fontId="4" fillId="0" borderId="0" xfId="4" applyFont="1" applyBorder="1" applyProtection="1"/>
    <xf numFmtId="0" fontId="10" fillId="0" borderId="0" xfId="4" applyFont="1" applyBorder="1" applyProtection="1"/>
    <xf numFmtId="0" fontId="33" fillId="0" borderId="0" xfId="4" applyFont="1" applyBorder="1" applyProtection="1"/>
    <xf numFmtId="0" fontId="1" fillId="0" borderId="21" xfId="4" applyBorder="1" applyAlignment="1" applyProtection="1">
      <alignment horizontal="center"/>
    </xf>
    <xf numFmtId="0" fontId="1" fillId="0" borderId="46" xfId="4" applyBorder="1" applyProtection="1"/>
    <xf numFmtId="0" fontId="93" fillId="0" borderId="4" xfId="4" applyFont="1" applyBorder="1" applyAlignment="1" applyProtection="1"/>
    <xf numFmtId="0" fontId="66" fillId="0" borderId="4" xfId="4" applyFont="1" applyBorder="1" applyProtection="1"/>
    <xf numFmtId="0" fontId="1" fillId="0" borderId="4" xfId="4" applyBorder="1" applyProtection="1"/>
    <xf numFmtId="164" fontId="1" fillId="0" borderId="4" xfId="4" applyNumberFormat="1" applyBorder="1" applyProtection="1"/>
    <xf numFmtId="164" fontId="15" fillId="0" borderId="4" xfId="4" quotePrefix="1" applyNumberFormat="1" applyFont="1" applyBorder="1" applyProtection="1"/>
    <xf numFmtId="0" fontId="1" fillId="0" borderId="0" xfId="4" applyAlignment="1" applyProtection="1">
      <alignment horizontal="center"/>
    </xf>
    <xf numFmtId="164" fontId="1" fillId="0" borderId="0" xfId="4" applyNumberFormat="1" applyProtection="1"/>
    <xf numFmtId="0" fontId="6" fillId="0" borderId="0" xfId="4" applyFont="1" applyBorder="1" applyAlignment="1" applyProtection="1">
      <alignment horizontal="center" vertical="center"/>
    </xf>
    <xf numFmtId="0" fontId="1" fillId="0" borderId="0" xfId="0" applyFont="1" applyBorder="1" applyProtection="1"/>
    <xf numFmtId="0" fontId="19" fillId="0" borderId="0" xfId="0" applyFont="1" applyFill="1" applyBorder="1" applyAlignment="1" applyProtection="1">
      <alignment vertical="center"/>
      <protection locked="0"/>
    </xf>
    <xf numFmtId="0" fontId="19" fillId="14" borderId="0" xfId="0" applyFont="1" applyFill="1" applyBorder="1" applyAlignment="1" applyProtection="1">
      <alignment vertical="center"/>
    </xf>
    <xf numFmtId="0" fontId="1" fillId="14" borderId="0" xfId="4" applyFont="1" applyFill="1" applyBorder="1" applyProtection="1"/>
    <xf numFmtId="0" fontId="1" fillId="14" borderId="0" xfId="4" applyFill="1" applyBorder="1" applyProtection="1"/>
    <xf numFmtId="170" fontId="19" fillId="3" borderId="47" xfId="4" applyNumberFormat="1" applyFont="1" applyFill="1" applyBorder="1" applyProtection="1">
      <protection locked="0"/>
    </xf>
    <xf numFmtId="170" fontId="19" fillId="3" borderId="48" xfId="4" applyNumberFormat="1" applyFont="1" applyFill="1" applyBorder="1" applyProtection="1">
      <protection locked="0"/>
    </xf>
    <xf numFmtId="170" fontId="1" fillId="0" borderId="49" xfId="4" applyNumberFormat="1" applyFill="1" applyBorder="1" applyProtection="1"/>
    <xf numFmtId="170" fontId="19" fillId="3" borderId="50" xfId="4" applyNumberFormat="1" applyFont="1" applyFill="1" applyBorder="1" applyProtection="1">
      <protection locked="0"/>
    </xf>
    <xf numFmtId="170" fontId="1" fillId="0" borderId="8" xfId="4" applyNumberFormat="1" applyFill="1" applyBorder="1" applyProtection="1">
      <protection locked="0"/>
    </xf>
    <xf numFmtId="170" fontId="6" fillId="0" borderId="45" xfId="4" applyNumberFormat="1" applyFont="1" applyBorder="1" applyAlignment="1" applyProtection="1">
      <protection locked="0"/>
    </xf>
    <xf numFmtId="170" fontId="1" fillId="0" borderId="51" xfId="4" applyNumberFormat="1" applyBorder="1" applyProtection="1"/>
    <xf numFmtId="170" fontId="1" fillId="0" borderId="0" xfId="4" applyNumberFormat="1" applyBorder="1" applyProtection="1"/>
    <xf numFmtId="170" fontId="20" fillId="2" borderId="32" xfId="4" applyNumberFormat="1" applyFont="1" applyFill="1" applyBorder="1" applyAlignment="1" applyProtection="1">
      <alignment horizontal="right" vertical="center"/>
    </xf>
    <xf numFmtId="170" fontId="1" fillId="0" borderId="32" xfId="4" applyNumberFormat="1" applyBorder="1" applyProtection="1"/>
    <xf numFmtId="170" fontId="1" fillId="0" borderId="0" xfId="4" applyNumberFormat="1" applyFill="1" applyBorder="1" applyProtection="1">
      <protection locked="0"/>
    </xf>
    <xf numFmtId="170" fontId="6" fillId="0" borderId="8" xfId="4" applyNumberFormat="1" applyFont="1" applyBorder="1" applyAlignment="1" applyProtection="1">
      <protection locked="0"/>
    </xf>
    <xf numFmtId="170" fontId="1" fillId="0" borderId="51" xfId="4" applyNumberFormat="1" applyBorder="1" applyProtection="1">
      <protection locked="0"/>
    </xf>
    <xf numFmtId="170" fontId="1" fillId="0" borderId="18" xfId="4" applyNumberFormat="1" applyBorder="1" applyProtection="1">
      <protection locked="0"/>
    </xf>
    <xf numFmtId="170" fontId="19" fillId="3" borderId="47" xfId="4" applyNumberFormat="1" applyFont="1" applyFill="1" applyBorder="1" applyAlignment="1" applyProtection="1">
      <alignment vertical="center"/>
      <protection locked="0"/>
    </xf>
    <xf numFmtId="170" fontId="19" fillId="0" borderId="0" xfId="4" applyNumberFormat="1" applyFont="1" applyFill="1" applyBorder="1" applyAlignment="1" applyProtection="1">
      <alignment vertical="center"/>
    </xf>
    <xf numFmtId="170" fontId="19" fillId="3" borderId="50" xfId="4" applyNumberFormat="1" applyFont="1" applyFill="1" applyBorder="1" applyAlignment="1" applyProtection="1">
      <alignment vertical="center"/>
      <protection locked="0"/>
    </xf>
    <xf numFmtId="170" fontId="18" fillId="0" borderId="8" xfId="4" applyNumberFormat="1" applyFont="1" applyBorder="1" applyAlignment="1" applyProtection="1">
      <alignment vertical="center"/>
    </xf>
    <xf numFmtId="170" fontId="19" fillId="0" borderId="0" xfId="4" applyNumberFormat="1" applyFont="1" applyBorder="1" applyAlignment="1" applyProtection="1">
      <alignment vertical="center"/>
    </xf>
    <xf numFmtId="170" fontId="1" fillId="0" borderId="18" xfId="4" applyNumberFormat="1" applyBorder="1" applyAlignment="1" applyProtection="1">
      <alignment vertical="center"/>
    </xf>
    <xf numFmtId="170" fontId="1" fillId="0" borderId="0" xfId="4" applyNumberFormat="1" applyBorder="1" applyAlignment="1" applyProtection="1">
      <alignment vertical="center"/>
    </xf>
    <xf numFmtId="170" fontId="1" fillId="0" borderId="0" xfId="4" applyNumberFormat="1" applyFill="1" applyBorder="1" applyProtection="1"/>
    <xf numFmtId="170" fontId="19" fillId="0" borderId="48" xfId="4" applyNumberFormat="1" applyFont="1" applyFill="1" applyBorder="1" applyProtection="1"/>
    <xf numFmtId="170" fontId="1" fillId="0" borderId="0" xfId="4" applyNumberFormat="1" applyFont="1" applyFill="1" applyBorder="1" applyProtection="1">
      <protection locked="0"/>
    </xf>
    <xf numFmtId="170" fontId="1" fillId="0" borderId="0" xfId="4" applyNumberFormat="1" applyFont="1" applyFill="1" applyBorder="1" applyProtection="1"/>
    <xf numFmtId="170" fontId="35" fillId="0" borderId="0" xfId="4" applyNumberFormat="1" applyFont="1" applyBorder="1" applyAlignment="1" applyProtection="1"/>
    <xf numFmtId="170" fontId="19" fillId="3" borderId="52" xfId="0" applyNumberFormat="1" applyFont="1" applyFill="1" applyBorder="1" applyAlignment="1" applyProtection="1">
      <alignment vertical="center"/>
      <protection locked="0"/>
    </xf>
    <xf numFmtId="170" fontId="0" fillId="0" borderId="0" xfId="0" applyNumberFormat="1" applyFill="1" applyBorder="1" applyAlignment="1" applyProtection="1">
      <alignment vertical="center"/>
    </xf>
    <xf numFmtId="170" fontId="19" fillId="0" borderId="53" xfId="0" applyNumberFormat="1" applyFont="1" applyFill="1" applyBorder="1" applyAlignment="1" applyProtection="1">
      <alignment vertical="center"/>
      <protection locked="0"/>
    </xf>
    <xf numFmtId="170" fontId="19" fillId="3" borderId="54" xfId="0" applyNumberFormat="1" applyFont="1" applyFill="1" applyBorder="1" applyAlignment="1" applyProtection="1">
      <alignment vertical="center"/>
      <protection locked="0"/>
    </xf>
    <xf numFmtId="170" fontId="26" fillId="0" borderId="0" xfId="0" applyNumberFormat="1" applyFont="1" applyFill="1" applyBorder="1" applyAlignment="1" applyProtection="1">
      <alignment horizontal="center" vertical="center"/>
    </xf>
    <xf numFmtId="170" fontId="19" fillId="3" borderId="55" xfId="0" applyNumberFormat="1" applyFont="1" applyFill="1" applyBorder="1" applyAlignment="1" applyProtection="1">
      <alignment vertical="center"/>
      <protection locked="0"/>
    </xf>
    <xf numFmtId="170" fontId="3" fillId="0" borderId="0" xfId="0" applyNumberFormat="1" applyFont="1" applyFill="1" applyBorder="1" applyAlignment="1" applyProtection="1">
      <alignment horizontal="center" vertical="center"/>
    </xf>
    <xf numFmtId="170" fontId="19" fillId="0" borderId="0" xfId="0" applyNumberFormat="1" applyFont="1" applyFill="1" applyBorder="1" applyAlignment="1" applyProtection="1">
      <alignment vertical="center"/>
      <protection locked="0"/>
    </xf>
    <xf numFmtId="170" fontId="3" fillId="2" borderId="32" xfId="0" applyNumberFormat="1" applyFont="1" applyFill="1" applyBorder="1" applyAlignment="1" applyProtection="1">
      <alignment horizontal="right" vertical="center"/>
    </xf>
    <xf numFmtId="170" fontId="19" fillId="3" borderId="56" xfId="0" applyNumberFormat="1" applyFont="1" applyFill="1" applyBorder="1" applyAlignment="1" applyProtection="1">
      <alignment vertical="center"/>
      <protection locked="0"/>
    </xf>
    <xf numFmtId="170" fontId="19" fillId="3" borderId="57" xfId="0" applyNumberFormat="1" applyFont="1" applyFill="1" applyBorder="1" applyAlignment="1" applyProtection="1">
      <alignment vertical="center"/>
      <protection locked="0"/>
    </xf>
    <xf numFmtId="170" fontId="6" fillId="0" borderId="0" xfId="0" applyNumberFormat="1" applyFont="1" applyFill="1" applyBorder="1" applyAlignment="1" applyProtection="1">
      <alignment vertical="center"/>
    </xf>
    <xf numFmtId="170" fontId="18" fillId="0" borderId="0" xfId="0" applyNumberFormat="1" applyFont="1" applyFill="1" applyBorder="1" applyAlignment="1" applyProtection="1">
      <alignment vertical="center"/>
    </xf>
    <xf numFmtId="170" fontId="19" fillId="3" borderId="50" xfId="0" applyNumberFormat="1" applyFont="1" applyFill="1" applyBorder="1" applyAlignment="1" applyProtection="1">
      <alignment vertical="center"/>
      <protection locked="0"/>
    </xf>
    <xf numFmtId="170" fontId="18" fillId="0" borderId="8" xfId="0" applyNumberFormat="1" applyFont="1" applyFill="1" applyBorder="1" applyAlignment="1" applyProtection="1">
      <alignment vertical="center"/>
    </xf>
    <xf numFmtId="170" fontId="0" fillId="0" borderId="0" xfId="0" applyNumberFormat="1" applyBorder="1" applyAlignment="1" applyProtection="1">
      <alignment vertical="center"/>
    </xf>
    <xf numFmtId="170" fontId="19" fillId="3" borderId="47" xfId="0" applyNumberFormat="1" applyFont="1" applyFill="1" applyBorder="1" applyAlignment="1" applyProtection="1">
      <alignment vertical="center"/>
      <protection locked="0"/>
    </xf>
    <xf numFmtId="170" fontId="19" fillId="3" borderId="48" xfId="0" applyNumberFormat="1" applyFont="1" applyFill="1" applyBorder="1" applyAlignment="1" applyProtection="1">
      <alignment vertical="center"/>
      <protection locked="0"/>
    </xf>
    <xf numFmtId="170" fontId="15" fillId="0" borderId="0" xfId="0" applyNumberFormat="1" applyFont="1" applyFill="1" applyBorder="1" applyAlignment="1" applyProtection="1">
      <alignment vertical="center"/>
    </xf>
    <xf numFmtId="170" fontId="0" fillId="0" borderId="0" xfId="0" quotePrefix="1" applyNumberFormat="1" applyBorder="1" applyAlignment="1" applyProtection="1">
      <alignment vertical="center"/>
    </xf>
    <xf numFmtId="170" fontId="6" fillId="0" borderId="10" xfId="0" applyNumberFormat="1" applyFont="1" applyBorder="1" applyAlignment="1" applyProtection="1">
      <alignment vertical="center"/>
    </xf>
    <xf numFmtId="170" fontId="6" fillId="0" borderId="0" xfId="0" applyNumberFormat="1" applyFont="1" applyBorder="1" applyAlignment="1" applyProtection="1">
      <alignment vertical="center"/>
    </xf>
    <xf numFmtId="170" fontId="19" fillId="0" borderId="8" xfId="0" applyNumberFormat="1" applyFont="1" applyFill="1" applyBorder="1" applyAlignment="1" applyProtection="1">
      <alignment vertical="center"/>
      <protection locked="0"/>
    </xf>
    <xf numFmtId="170" fontId="16" fillId="0" borderId="51" xfId="0" applyNumberFormat="1" applyFont="1" applyFill="1" applyBorder="1" applyAlignment="1" applyProtection="1">
      <alignment vertical="center"/>
    </xf>
    <xf numFmtId="170" fontId="16" fillId="0" borderId="0" xfId="0" applyNumberFormat="1" applyFont="1" applyFill="1" applyBorder="1" applyAlignment="1" applyProtection="1">
      <alignment vertical="center"/>
    </xf>
    <xf numFmtId="170" fontId="19" fillId="0" borderId="0" xfId="0" applyNumberFormat="1" applyFont="1" applyFill="1" applyBorder="1" applyAlignment="1" applyProtection="1">
      <alignment vertical="center"/>
    </xf>
    <xf numFmtId="170" fontId="0" fillId="0" borderId="0" xfId="0" applyNumberFormat="1" applyAlignment="1" applyProtection="1">
      <alignment vertical="center"/>
    </xf>
    <xf numFmtId="170" fontId="6" fillId="0" borderId="32" xfId="0" applyNumberFormat="1" applyFont="1" applyBorder="1" applyAlignment="1" applyProtection="1">
      <alignment vertical="center"/>
    </xf>
    <xf numFmtId="170" fontId="6" fillId="0" borderId="0" xfId="0" applyNumberFormat="1" applyFont="1" applyAlignment="1" applyProtection="1">
      <alignment vertical="center"/>
    </xf>
    <xf numFmtId="170" fontId="15" fillId="0" borderId="0" xfId="0" applyNumberFormat="1" applyFont="1" applyBorder="1" applyAlignment="1" applyProtection="1">
      <alignment vertical="center"/>
    </xf>
    <xf numFmtId="170" fontId="6" fillId="0" borderId="51" xfId="0" applyNumberFormat="1" applyFont="1" applyBorder="1" applyAlignment="1" applyProtection="1">
      <alignment vertical="center"/>
    </xf>
    <xf numFmtId="0" fontId="1" fillId="0" borderId="0" xfId="4" applyAlignment="1" applyProtection="1">
      <alignment vertical="center"/>
    </xf>
    <xf numFmtId="0" fontId="1" fillId="0" borderId="2" xfId="4" applyBorder="1" applyAlignment="1" applyProtection="1">
      <alignment horizontal="center" vertical="center"/>
    </xf>
    <xf numFmtId="0" fontId="1" fillId="0" borderId="0" xfId="4" applyBorder="1" applyAlignment="1" applyProtection="1">
      <alignment vertical="center"/>
    </xf>
    <xf numFmtId="41" fontId="6" fillId="0" borderId="0" xfId="4" applyNumberFormat="1" applyFont="1" applyBorder="1" applyAlignment="1" applyProtection="1">
      <alignment horizontal="center" vertical="center"/>
    </xf>
    <xf numFmtId="0" fontId="18" fillId="0" borderId="0" xfId="4" applyFont="1" applyBorder="1" applyAlignment="1" applyProtection="1">
      <alignment vertical="center"/>
    </xf>
    <xf numFmtId="164" fontId="1" fillId="0" borderId="32" xfId="4" applyNumberFormat="1" applyBorder="1" applyAlignment="1" applyProtection="1">
      <alignment vertical="center"/>
    </xf>
    <xf numFmtId="0" fontId="19" fillId="0" borderId="2" xfId="4" applyFont="1" applyBorder="1" applyAlignment="1" applyProtection="1">
      <alignment horizontal="center" vertical="center"/>
    </xf>
    <xf numFmtId="0" fontId="19" fillId="0" borderId="0" xfId="4" applyFont="1" applyAlignment="1" applyProtection="1">
      <alignment vertical="center"/>
    </xf>
    <xf numFmtId="164" fontId="19" fillId="0" borderId="8" xfId="4" applyNumberFormat="1" applyFont="1" applyFill="1" applyBorder="1" applyAlignment="1" applyProtection="1">
      <alignment vertical="center"/>
    </xf>
    <xf numFmtId="44" fontId="18" fillId="0" borderId="45" xfId="4" applyNumberFormat="1" applyFont="1" applyBorder="1" applyAlignment="1" applyProtection="1">
      <alignment vertical="center"/>
    </xf>
    <xf numFmtId="0" fontId="1" fillId="0" borderId="18" xfId="4" applyBorder="1" applyAlignment="1" applyProtection="1">
      <alignment vertical="center"/>
    </xf>
    <xf numFmtId="44" fontId="18" fillId="0" borderId="0" xfId="4" applyNumberFormat="1" applyFont="1" applyBorder="1" applyAlignment="1" applyProtection="1">
      <alignment vertical="center"/>
    </xf>
    <xf numFmtId="164" fontId="15" fillId="0" borderId="0" xfId="4" applyNumberFormat="1" applyFont="1" applyBorder="1" applyAlignment="1" applyProtection="1">
      <alignment vertical="center"/>
    </xf>
    <xf numFmtId="164" fontId="15" fillId="0" borderId="0" xfId="4" applyNumberFormat="1" applyFont="1" applyFill="1" applyBorder="1" applyAlignment="1" applyProtection="1">
      <alignment vertical="center"/>
    </xf>
    <xf numFmtId="9" fontId="22" fillId="2" borderId="0" xfId="4" quotePrefix="1" applyNumberFormat="1" applyFont="1" applyFill="1" applyBorder="1" applyAlignment="1" applyProtection="1">
      <alignment vertical="center"/>
      <protection locked="0"/>
    </xf>
    <xf numFmtId="0" fontId="19" fillId="0" borderId="0" xfId="4" applyFont="1" applyFill="1" applyBorder="1" applyAlignment="1" applyProtection="1">
      <alignment vertical="center"/>
    </xf>
    <xf numFmtId="0" fontId="19" fillId="14" borderId="0" xfId="4" applyFont="1" applyFill="1" applyBorder="1" applyAlignment="1" applyProtection="1">
      <alignment vertical="center"/>
    </xf>
    <xf numFmtId="44" fontId="18" fillId="0" borderId="49" xfId="4" applyNumberFormat="1" applyFont="1" applyBorder="1" applyAlignment="1" applyProtection="1">
      <alignment vertical="center"/>
    </xf>
    <xf numFmtId="0" fontId="10" fillId="0" borderId="2" xfId="4" applyFont="1" applyBorder="1" applyAlignment="1" applyProtection="1">
      <alignment horizontal="center" vertical="center"/>
    </xf>
    <xf numFmtId="0" fontId="6" fillId="0" borderId="0" xfId="4" applyFont="1" applyBorder="1" applyAlignment="1" applyProtection="1">
      <alignment vertical="center"/>
    </xf>
    <xf numFmtId="0" fontId="36" fillId="0" borderId="0" xfId="4" applyFont="1" applyBorder="1" applyAlignment="1" applyProtection="1">
      <alignment horizontal="right" vertical="center"/>
    </xf>
    <xf numFmtId="44" fontId="35" fillId="0" borderId="0" xfId="4" applyNumberFormat="1" applyFont="1" applyBorder="1" applyAlignment="1" applyProtection="1">
      <alignment vertical="center"/>
    </xf>
    <xf numFmtId="0" fontId="1" fillId="0" borderId="3" xfId="4" applyBorder="1" applyAlignment="1" applyProtection="1">
      <alignment horizontal="center" vertical="center"/>
    </xf>
    <xf numFmtId="0" fontId="1" fillId="0" borderId="4" xfId="4" applyBorder="1" applyAlignment="1" applyProtection="1">
      <alignment vertical="center"/>
    </xf>
    <xf numFmtId="164" fontId="1" fillId="0" borderId="4" xfId="4" applyNumberFormat="1" applyBorder="1" applyAlignment="1" applyProtection="1">
      <alignment vertical="center"/>
    </xf>
    <xf numFmtId="164" fontId="1" fillId="0" borderId="4" xfId="4" quotePrefix="1" applyNumberFormat="1" applyBorder="1" applyAlignment="1" applyProtection="1">
      <alignment vertical="center"/>
    </xf>
    <xf numFmtId="0" fontId="1" fillId="0" borderId="0" xfId="4" applyAlignment="1" applyProtection="1">
      <alignment horizontal="center" vertical="center"/>
    </xf>
    <xf numFmtId="164" fontId="1" fillId="0" borderId="0" xfId="4" applyNumberFormat="1" applyAlignment="1" applyProtection="1">
      <alignment vertical="center"/>
    </xf>
    <xf numFmtId="0" fontId="1" fillId="0" borderId="0" xfId="4" applyFont="1" applyFill="1" applyBorder="1" applyProtection="1"/>
    <xf numFmtId="170" fontId="19" fillId="3" borderId="48" xfId="4" applyNumberFormat="1" applyFont="1" applyFill="1" applyBorder="1" applyAlignment="1" applyProtection="1">
      <alignment vertical="center"/>
      <protection locked="0"/>
    </xf>
    <xf numFmtId="170" fontId="1" fillId="0" borderId="51" xfId="4" applyNumberFormat="1" applyBorder="1" applyAlignment="1" applyProtection="1">
      <alignment vertical="center"/>
    </xf>
    <xf numFmtId="170" fontId="1" fillId="0" borderId="32" xfId="4" applyNumberFormat="1" applyBorder="1" applyAlignment="1" applyProtection="1">
      <alignment vertical="center"/>
    </xf>
    <xf numFmtId="170" fontId="19" fillId="3" borderId="57" xfId="4" applyNumberFormat="1" applyFont="1" applyFill="1" applyBorder="1" applyAlignment="1" applyProtection="1">
      <alignment vertical="center"/>
      <protection locked="0"/>
    </xf>
    <xf numFmtId="170" fontId="19" fillId="3" borderId="58" xfId="4" applyNumberFormat="1" applyFont="1" applyFill="1" applyBorder="1" applyAlignment="1" applyProtection="1">
      <alignment vertical="center"/>
      <protection locked="0"/>
    </xf>
    <xf numFmtId="170" fontId="19" fillId="0" borderId="48" xfId="4" applyNumberFormat="1" applyFont="1" applyFill="1" applyBorder="1" applyAlignment="1" applyProtection="1">
      <alignment vertical="center"/>
    </xf>
    <xf numFmtId="170" fontId="18" fillId="0" borderId="5" xfId="4" applyNumberFormat="1" applyFont="1" applyBorder="1" applyAlignment="1" applyProtection="1">
      <alignment vertical="center"/>
    </xf>
    <xf numFmtId="170" fontId="15" fillId="0" borderId="51" xfId="4" applyNumberFormat="1" applyFont="1" applyBorder="1" applyAlignment="1" applyProtection="1">
      <alignment vertical="center"/>
    </xf>
    <xf numFmtId="170" fontId="15" fillId="0" borderId="0" xfId="4" applyNumberFormat="1" applyFont="1" applyBorder="1" applyAlignment="1" applyProtection="1">
      <alignment vertical="center"/>
    </xf>
    <xf numFmtId="170" fontId="20" fillId="0" borderId="0" xfId="4" applyNumberFormat="1" applyFont="1" applyFill="1" applyBorder="1" applyAlignment="1" applyProtection="1">
      <alignment horizontal="right" vertical="center"/>
    </xf>
    <xf numFmtId="170" fontId="19" fillId="3" borderId="31" xfId="4" applyNumberFormat="1" applyFont="1" applyFill="1" applyBorder="1" applyAlignment="1" applyProtection="1">
      <alignment vertical="center"/>
      <protection locked="0"/>
    </xf>
    <xf numFmtId="170" fontId="35" fillId="0" borderId="0" xfId="4" applyNumberFormat="1" applyFont="1" applyBorder="1" applyAlignment="1" applyProtection="1">
      <alignment vertical="center"/>
    </xf>
    <xf numFmtId="0" fontId="19" fillId="0" borderId="0" xfId="4" applyFont="1" applyProtection="1"/>
    <xf numFmtId="0" fontId="19" fillId="0" borderId="0" xfId="4" applyFont="1" applyBorder="1" applyAlignment="1" applyProtection="1">
      <alignment horizontal="center" vertical="center"/>
    </xf>
    <xf numFmtId="0" fontId="19" fillId="0" borderId="0" xfId="4" applyFont="1" applyBorder="1" applyAlignment="1" applyProtection="1">
      <alignment horizontal="right" vertical="center"/>
    </xf>
    <xf numFmtId="0" fontId="19" fillId="0" borderId="37" xfId="4" applyFont="1" applyBorder="1" applyAlignment="1" applyProtection="1">
      <alignment horizontal="center" vertical="center"/>
    </xf>
    <xf numFmtId="0" fontId="19" fillId="0" borderId="38" xfId="4" applyFont="1" applyBorder="1" applyAlignment="1" applyProtection="1">
      <alignment horizontal="center" vertical="center"/>
    </xf>
    <xf numFmtId="0" fontId="19" fillId="0" borderId="38" xfId="4" applyFont="1" applyBorder="1" applyAlignment="1" applyProtection="1">
      <alignment horizontal="right" vertical="center"/>
    </xf>
    <xf numFmtId="0" fontId="19" fillId="0" borderId="42" xfId="4" applyFont="1" applyBorder="1" applyAlignment="1" applyProtection="1">
      <alignment horizontal="center" vertical="center"/>
    </xf>
    <xf numFmtId="41" fontId="22" fillId="0" borderId="0" xfId="4" applyNumberFormat="1" applyFont="1" applyFill="1" applyBorder="1" applyAlignment="1" applyProtection="1">
      <alignment horizontal="left" vertical="center"/>
    </xf>
    <xf numFmtId="0" fontId="19" fillId="0" borderId="59" xfId="4" applyFont="1" applyBorder="1" applyAlignment="1" applyProtection="1">
      <alignment horizontal="right" vertical="center"/>
    </xf>
    <xf numFmtId="0" fontId="19" fillId="0" borderId="10" xfId="4" applyFont="1" applyBorder="1" applyAlignment="1" applyProtection="1">
      <alignment horizontal="right" vertical="center"/>
    </xf>
    <xf numFmtId="41" fontId="39" fillId="0" borderId="10" xfId="4" applyNumberFormat="1" applyFont="1" applyFill="1" applyBorder="1" applyAlignment="1" applyProtection="1">
      <alignment horizontal="left" vertical="center"/>
    </xf>
    <xf numFmtId="41" fontId="19" fillId="0" borderId="10" xfId="4" applyNumberFormat="1" applyFont="1" applyFill="1" applyBorder="1" applyAlignment="1" applyProtection="1">
      <alignment horizontal="center" vertical="center"/>
    </xf>
    <xf numFmtId="41" fontId="19" fillId="0" borderId="60" xfId="4" applyNumberFormat="1" applyFont="1" applyFill="1" applyBorder="1" applyAlignment="1" applyProtection="1">
      <alignment horizontal="center" vertical="center"/>
    </xf>
    <xf numFmtId="0" fontId="19" fillId="0" borderId="43" xfId="4" applyFont="1" applyBorder="1" applyAlignment="1" applyProtection="1"/>
    <xf numFmtId="0" fontId="19" fillId="0" borderId="44" xfId="4" applyFont="1" applyBorder="1" applyAlignment="1" applyProtection="1"/>
    <xf numFmtId="0" fontId="19" fillId="0" borderId="44" xfId="4" applyFont="1" applyBorder="1" applyAlignment="1" applyProtection="1">
      <alignment horizontal="right"/>
    </xf>
    <xf numFmtId="0" fontId="19" fillId="0" borderId="61" xfId="4" applyFont="1" applyBorder="1" applyAlignment="1" applyProtection="1"/>
    <xf numFmtId="0" fontId="18" fillId="0" borderId="2" xfId="4" applyFont="1" applyBorder="1" applyAlignment="1" applyProtection="1">
      <alignment horizontal="center"/>
    </xf>
    <xf numFmtId="0" fontId="19" fillId="0" borderId="8" xfId="4" applyFont="1" applyBorder="1" applyProtection="1"/>
    <xf numFmtId="0" fontId="18" fillId="0" borderId="0" xfId="4" applyFont="1" applyBorder="1" applyProtection="1"/>
    <xf numFmtId="0" fontId="19" fillId="0" borderId="0" xfId="4" applyFont="1" applyBorder="1" applyProtection="1"/>
    <xf numFmtId="0" fontId="22" fillId="0" borderId="0" xfId="4" applyFont="1" applyBorder="1" applyAlignment="1" applyProtection="1">
      <alignment horizontal="left"/>
    </xf>
    <xf numFmtId="0" fontId="19" fillId="0" borderId="1" xfId="4" applyFont="1" applyBorder="1" applyAlignment="1" applyProtection="1"/>
    <xf numFmtId="0" fontId="19" fillId="0" borderId="7" xfId="4" applyFont="1" applyBorder="1" applyAlignment="1" applyProtection="1">
      <alignment horizontal="center"/>
    </xf>
    <xf numFmtId="0" fontId="19" fillId="0" borderId="0" xfId="4" applyFont="1" applyBorder="1" applyAlignment="1" applyProtection="1">
      <alignment horizontal="right"/>
    </xf>
    <xf numFmtId="164" fontId="18" fillId="0" borderId="0" xfId="4" applyNumberFormat="1" applyFont="1" applyBorder="1" applyAlignment="1" applyProtection="1">
      <alignment horizontal="right"/>
    </xf>
    <xf numFmtId="164" fontId="18" fillId="0" borderId="0" xfId="4" applyNumberFormat="1" applyFont="1" applyBorder="1" applyAlignment="1" applyProtection="1">
      <alignment horizontal="center" vertical="center" wrapText="1"/>
    </xf>
    <xf numFmtId="0" fontId="34" fillId="0" borderId="7" xfId="4" applyFont="1" applyBorder="1" applyAlignment="1" applyProtection="1">
      <alignment horizontal="center"/>
    </xf>
    <xf numFmtId="41" fontId="6" fillId="0" borderId="5" xfId="4" applyNumberFormat="1" applyFont="1" applyFill="1" applyBorder="1" applyAlignment="1" applyProtection="1">
      <alignment horizontal="center"/>
    </xf>
    <xf numFmtId="44" fontId="49" fillId="0" borderId="0" xfId="4" applyNumberFormat="1" applyFont="1" applyBorder="1" applyAlignment="1" applyProtection="1">
      <alignment horizontal="right"/>
    </xf>
    <xf numFmtId="0" fontId="19" fillId="0" borderId="62" xfId="4" applyFont="1" applyBorder="1" applyAlignment="1" applyProtection="1">
      <alignment horizontal="center"/>
    </xf>
    <xf numFmtId="0" fontId="19" fillId="0" borderId="63" xfId="4" applyFont="1" applyBorder="1" applyProtection="1"/>
    <xf numFmtId="0" fontId="18" fillId="0" borderId="51" xfId="4" applyFont="1" applyBorder="1" applyProtection="1"/>
    <xf numFmtId="0" fontId="19" fillId="0" borderId="51" xfId="4" applyFont="1" applyBorder="1" applyProtection="1"/>
    <xf numFmtId="0" fontId="19" fillId="0" borderId="51" xfId="4" applyFont="1" applyBorder="1" applyAlignment="1" applyProtection="1">
      <alignment horizontal="right"/>
    </xf>
    <xf numFmtId="44" fontId="49" fillId="0" borderId="51" xfId="4" applyNumberFormat="1" applyFont="1" applyBorder="1" applyAlignment="1" applyProtection="1">
      <alignment horizontal="right"/>
    </xf>
    <xf numFmtId="0" fontId="19" fillId="0" borderId="64" xfId="4" applyFont="1" applyBorder="1" applyAlignment="1" applyProtection="1"/>
    <xf numFmtId="0" fontId="18" fillId="0" borderId="2" xfId="4" applyFont="1" applyBorder="1" applyAlignment="1" applyProtection="1">
      <alignment horizontal="center" vertical="center"/>
    </xf>
    <xf numFmtId="0" fontId="22" fillId="0" borderId="0" xfId="4" applyFont="1" applyBorder="1" applyAlignment="1" applyProtection="1">
      <alignment horizontal="center" vertical="center"/>
    </xf>
    <xf numFmtId="164" fontId="18" fillId="0" borderId="0" xfId="4" applyNumberFormat="1" applyFont="1" applyBorder="1" applyAlignment="1" applyProtection="1">
      <alignment horizontal="right" vertical="center"/>
    </xf>
    <xf numFmtId="0" fontId="26" fillId="0" borderId="2" xfId="4" applyFont="1" applyBorder="1" applyAlignment="1" applyProtection="1">
      <alignment horizontal="center" vertical="center"/>
    </xf>
    <xf numFmtId="0" fontId="34" fillId="0" borderId="2" xfId="4" applyFont="1" applyBorder="1" applyAlignment="1" applyProtection="1">
      <alignment horizontal="center" vertical="center"/>
    </xf>
    <xf numFmtId="0" fontId="19" fillId="0" borderId="0" xfId="4" applyFont="1" applyFill="1" applyBorder="1" applyProtection="1"/>
    <xf numFmtId="0" fontId="19" fillId="0" borderId="0" xfId="4" applyFont="1" applyFill="1" applyBorder="1" applyAlignment="1" applyProtection="1">
      <alignment horizontal="right" vertical="center"/>
    </xf>
    <xf numFmtId="44" fontId="18" fillId="0" borderId="32" xfId="4" applyNumberFormat="1" applyFont="1" applyBorder="1" applyAlignment="1" applyProtection="1">
      <alignment horizontal="right"/>
    </xf>
    <xf numFmtId="164" fontId="18" fillId="0" borderId="0" xfId="4" applyNumberFormat="1" applyFont="1" applyBorder="1" applyAlignment="1" applyProtection="1">
      <alignment vertical="center"/>
    </xf>
    <xf numFmtId="41" fontId="6" fillId="0" borderId="0" xfId="4" applyNumberFormat="1" applyFont="1" applyFill="1" applyBorder="1" applyAlignment="1" applyProtection="1">
      <alignment horizontal="center"/>
    </xf>
    <xf numFmtId="0" fontId="19" fillId="0" borderId="18" xfId="4" applyFont="1" applyBorder="1" applyProtection="1"/>
    <xf numFmtId="0" fontId="51" fillId="0" borderId="0" xfId="4" applyFont="1" applyBorder="1" applyAlignment="1" applyProtection="1">
      <alignment horizontal="center"/>
    </xf>
    <xf numFmtId="0" fontId="51" fillId="0" borderId="0" xfId="4" applyFont="1" applyBorder="1" applyAlignment="1" applyProtection="1">
      <alignment horizontal="right"/>
    </xf>
    <xf numFmtId="0" fontId="51" fillId="0" borderId="51" xfId="4" applyFont="1" applyBorder="1" applyAlignment="1" applyProtection="1">
      <alignment horizontal="right"/>
    </xf>
    <xf numFmtId="0" fontId="51" fillId="0" borderId="0" xfId="4" applyFont="1" applyBorder="1" applyAlignment="1" applyProtection="1">
      <alignment horizontal="center" wrapText="1"/>
    </xf>
    <xf numFmtId="0" fontId="19" fillId="0" borderId="21" xfId="4" applyFont="1" applyBorder="1" applyAlignment="1" applyProtection="1">
      <alignment horizontal="center"/>
    </xf>
    <xf numFmtId="0" fontId="19" fillId="0" borderId="4" xfId="4" applyFont="1" applyBorder="1" applyProtection="1"/>
    <xf numFmtId="0" fontId="19" fillId="0" borderId="4" xfId="4" applyFont="1" applyBorder="1" applyAlignment="1" applyProtection="1">
      <alignment horizontal="right"/>
    </xf>
    <xf numFmtId="164" fontId="19" fillId="0" borderId="4" xfId="4" applyNumberFormat="1" applyFont="1" applyBorder="1" applyProtection="1"/>
    <xf numFmtId="164" fontId="25" fillId="0" borderId="4" xfId="4" quotePrefix="1" applyNumberFormat="1" applyFont="1" applyBorder="1" applyProtection="1"/>
    <xf numFmtId="0" fontId="19" fillId="0" borderId="25" xfId="4" applyFont="1" applyBorder="1" applyAlignment="1" applyProtection="1"/>
    <xf numFmtId="0" fontId="19" fillId="0" borderId="0" xfId="4" applyFont="1" applyAlignment="1" applyProtection="1">
      <alignment horizontal="center"/>
    </xf>
    <xf numFmtId="0" fontId="19" fillId="0" borderId="0" xfId="4" applyFont="1" applyAlignment="1" applyProtection="1">
      <alignment horizontal="right"/>
    </xf>
    <xf numFmtId="164" fontId="19" fillId="0" borderId="0" xfId="4" applyNumberFormat="1" applyFont="1" applyProtection="1"/>
    <xf numFmtId="170" fontId="19" fillId="0" borderId="0" xfId="4" applyNumberFormat="1" applyFont="1" applyBorder="1" applyAlignment="1" applyProtection="1">
      <alignment horizontal="right"/>
    </xf>
    <xf numFmtId="170" fontId="18" fillId="0" borderId="0" xfId="4" applyNumberFormat="1" applyFont="1" applyBorder="1" applyAlignment="1" applyProtection="1">
      <alignment horizontal="right"/>
    </xf>
    <xf numFmtId="170" fontId="19" fillId="0" borderId="0" xfId="4" applyNumberFormat="1" applyFont="1" applyBorder="1" applyAlignment="1" applyProtection="1"/>
    <xf numFmtId="170" fontId="19" fillId="0" borderId="8" xfId="4" applyNumberFormat="1" applyFont="1" applyBorder="1" applyAlignment="1" applyProtection="1"/>
    <xf numFmtId="170" fontId="18" fillId="0" borderId="8" xfId="4" applyNumberFormat="1" applyFont="1" applyBorder="1" applyAlignment="1" applyProtection="1"/>
    <xf numFmtId="170" fontId="3" fillId="0" borderId="0" xfId="4" applyNumberFormat="1" applyFont="1" applyBorder="1" applyProtection="1"/>
    <xf numFmtId="170" fontId="3" fillId="0" borderId="0" xfId="4" applyNumberFormat="1" applyFont="1" applyFill="1" applyBorder="1" applyAlignment="1" applyProtection="1"/>
    <xf numFmtId="170" fontId="19" fillId="0" borderId="0" xfId="4" applyNumberFormat="1" applyFont="1" applyBorder="1" applyProtection="1"/>
    <xf numFmtId="170" fontId="18" fillId="0" borderId="51" xfId="4" applyNumberFormat="1" applyFont="1" applyBorder="1" applyAlignment="1" applyProtection="1">
      <alignment horizontal="right"/>
    </xf>
    <xf numFmtId="170" fontId="18" fillId="0" borderId="0" xfId="4" applyNumberFormat="1" applyFont="1" applyFill="1" applyBorder="1" applyAlignment="1" applyProtection="1">
      <alignment horizontal="right"/>
    </xf>
    <xf numFmtId="170" fontId="48" fillId="0" borderId="0" xfId="4" applyNumberFormat="1" applyFont="1" applyBorder="1" applyAlignment="1" applyProtection="1">
      <alignment horizontal="right"/>
    </xf>
    <xf numFmtId="170" fontId="51" fillId="0" borderId="0" xfId="4" applyNumberFormat="1" applyFont="1" applyBorder="1" applyAlignment="1" applyProtection="1">
      <alignment horizontal="left"/>
    </xf>
    <xf numFmtId="172" fontId="3" fillId="0" borderId="56" xfId="4" applyNumberFormat="1" applyFont="1" applyFill="1" applyBorder="1" applyAlignment="1" applyProtection="1">
      <alignment horizontal="right"/>
    </xf>
    <xf numFmtId="172" fontId="3" fillId="0" borderId="48" xfId="4" applyNumberFormat="1" applyFont="1" applyFill="1" applyBorder="1" applyAlignment="1" applyProtection="1">
      <alignment horizontal="right"/>
    </xf>
    <xf numFmtId="172" fontId="3" fillId="0" borderId="48" xfId="4" applyNumberFormat="1" applyFont="1" applyFill="1" applyBorder="1" applyAlignment="1" applyProtection="1"/>
    <xf numFmtId="172" fontId="3" fillId="0" borderId="50" xfId="4" applyNumberFormat="1" applyFont="1" applyFill="1" applyBorder="1" applyAlignment="1" applyProtection="1"/>
    <xf numFmtId="172" fontId="20" fillId="0" borderId="0" xfId="4" applyNumberFormat="1" applyFont="1" applyBorder="1" applyAlignment="1" applyProtection="1">
      <alignment horizontal="right"/>
    </xf>
    <xf numFmtId="172" fontId="3" fillId="0" borderId="47" xfId="2" applyNumberFormat="1" applyFont="1" applyFill="1" applyBorder="1" applyAlignment="1" applyProtection="1"/>
    <xf numFmtId="172" fontId="3" fillId="0" borderId="48" xfId="2" applyNumberFormat="1" applyFont="1" applyFill="1" applyBorder="1" applyAlignment="1" applyProtection="1"/>
    <xf numFmtId="172" fontId="3" fillId="0" borderId="50" xfId="2" applyNumberFormat="1" applyFont="1" applyFill="1" applyBorder="1" applyAlignment="1" applyProtection="1"/>
    <xf numFmtId="170" fontId="19" fillId="15" borderId="58" xfId="0" applyNumberFormat="1" applyFont="1" applyFill="1" applyBorder="1" applyAlignment="1" applyProtection="1">
      <alignment vertical="center"/>
    </xf>
    <xf numFmtId="0" fontId="1" fillId="0" borderId="37" xfId="4" applyBorder="1" applyProtection="1"/>
    <xf numFmtId="0" fontId="1" fillId="0" borderId="38" xfId="4" applyBorder="1" applyProtection="1"/>
    <xf numFmtId="0" fontId="1" fillId="0" borderId="42" xfId="4" applyBorder="1" applyProtection="1"/>
    <xf numFmtId="0" fontId="1" fillId="0" borderId="7" xfId="4" applyBorder="1" applyProtection="1"/>
    <xf numFmtId="0" fontId="1" fillId="0" borderId="65" xfId="4" applyBorder="1" applyProtection="1"/>
    <xf numFmtId="0" fontId="4" fillId="0" borderId="10" xfId="4" applyFont="1" applyBorder="1" applyProtection="1"/>
    <xf numFmtId="0" fontId="1" fillId="0" borderId="10" xfId="4" applyBorder="1" applyProtection="1"/>
    <xf numFmtId="0" fontId="1" fillId="0" borderId="10" xfId="4" applyBorder="1" applyAlignment="1" applyProtection="1">
      <alignment horizontal="left"/>
    </xf>
    <xf numFmtId="0" fontId="1" fillId="0" borderId="10" xfId="4" applyFill="1" applyBorder="1" applyAlignment="1" applyProtection="1">
      <alignment horizontal="left"/>
    </xf>
    <xf numFmtId="0" fontId="1" fillId="0" borderId="10" xfId="4" applyBorder="1" applyAlignment="1" applyProtection="1"/>
    <xf numFmtId="0" fontId="1" fillId="0" borderId="60" xfId="4" applyBorder="1" applyProtection="1"/>
    <xf numFmtId="0" fontId="1" fillId="0" borderId="0" xfId="4" applyFill="1" applyBorder="1" applyAlignment="1" applyProtection="1">
      <alignment horizontal="left"/>
    </xf>
    <xf numFmtId="0" fontId="1" fillId="0" borderId="1" xfId="4" applyBorder="1" applyProtection="1"/>
    <xf numFmtId="0" fontId="6" fillId="0" borderId="0" xfId="4" applyFont="1" applyBorder="1" applyAlignment="1" applyProtection="1"/>
    <xf numFmtId="0" fontId="54" fillId="0" borderId="0" xfId="4" applyFont="1" applyBorder="1" applyAlignment="1" applyProtection="1">
      <alignment horizontal="left"/>
    </xf>
    <xf numFmtId="0" fontId="60" fillId="0" borderId="0" xfId="4" applyFont="1" applyBorder="1" applyAlignment="1" applyProtection="1">
      <alignment horizontal="center"/>
    </xf>
    <xf numFmtId="0" fontId="62" fillId="0" borderId="0" xfId="4" applyFont="1" applyBorder="1" applyAlignment="1" applyProtection="1">
      <alignment horizontal="center"/>
    </xf>
    <xf numFmtId="0" fontId="34" fillId="0" borderId="0" xfId="4" applyFont="1" applyBorder="1" applyAlignment="1" applyProtection="1">
      <alignment wrapText="1"/>
    </xf>
    <xf numFmtId="0" fontId="6" fillId="0" borderId="0" xfId="4" applyFont="1" applyBorder="1" applyAlignment="1" applyProtection="1">
      <alignment horizontal="center"/>
    </xf>
    <xf numFmtId="169" fontId="1" fillId="0" borderId="0" xfId="4" applyNumberFormat="1" applyFill="1" applyBorder="1" applyAlignment="1" applyProtection="1"/>
    <xf numFmtId="169" fontId="1" fillId="0" borderId="0" xfId="4" applyNumberFormat="1" applyFill="1" applyBorder="1" applyAlignment="1" applyProtection="1">
      <alignment horizontal="right"/>
    </xf>
    <xf numFmtId="44" fontId="19" fillId="0" borderId="18" xfId="4" applyNumberFormat="1" applyFont="1" applyFill="1" applyBorder="1" applyAlignment="1" applyProtection="1">
      <alignment horizontal="right"/>
    </xf>
    <xf numFmtId="0" fontId="1" fillId="0" borderId="0" xfId="4" applyFont="1" applyBorder="1" applyAlignment="1" applyProtection="1">
      <alignment horizontal="left" wrapText="1"/>
    </xf>
    <xf numFmtId="0" fontId="1" fillId="0" borderId="0" xfId="4" applyBorder="1" applyAlignment="1" applyProtection="1">
      <alignment horizontal="left" wrapText="1"/>
    </xf>
    <xf numFmtId="44" fontId="19" fillId="0" borderId="0" xfId="4" applyNumberFormat="1" applyFont="1" applyFill="1" applyBorder="1" applyAlignment="1" applyProtection="1">
      <alignment horizontal="right"/>
    </xf>
    <xf numFmtId="44" fontId="1" fillId="0" borderId="18" xfId="4" applyNumberFormat="1" applyFill="1" applyBorder="1" applyAlignment="1" applyProtection="1">
      <alignment horizontal="right"/>
    </xf>
    <xf numFmtId="0" fontId="45" fillId="0" borderId="0" xfId="4" applyFont="1" applyBorder="1" applyProtection="1"/>
    <xf numFmtId="0" fontId="6" fillId="0" borderId="0" xfId="4" applyFont="1" applyBorder="1" applyAlignment="1" applyProtection="1">
      <alignment horizontal="center" vertical="top"/>
    </xf>
    <xf numFmtId="0" fontId="32" fillId="0" borderId="0" xfId="4" applyFont="1" applyBorder="1" applyAlignment="1" applyProtection="1">
      <alignment horizontal="center"/>
    </xf>
    <xf numFmtId="0" fontId="1" fillId="0" borderId="18" xfId="4" applyBorder="1" applyProtection="1"/>
    <xf numFmtId="0" fontId="12" fillId="0" borderId="0" xfId="4" applyFont="1" applyBorder="1" applyProtection="1"/>
    <xf numFmtId="169" fontId="1" fillId="3" borderId="5" xfId="4" applyNumberFormat="1" applyFill="1" applyBorder="1" applyAlignment="1" applyProtection="1"/>
    <xf numFmtId="169" fontId="1" fillId="3" borderId="32" xfId="4" applyNumberFormat="1" applyFill="1" applyBorder="1" applyAlignment="1" applyProtection="1"/>
    <xf numFmtId="0" fontId="36" fillId="0" borderId="0" xfId="4" applyFont="1" applyBorder="1" applyAlignment="1" applyProtection="1">
      <alignment horizontal="center"/>
    </xf>
    <xf numFmtId="0" fontId="1" fillId="0" borderId="32" xfId="4" applyBorder="1" applyAlignment="1" applyProtection="1">
      <alignment horizontal="left"/>
    </xf>
    <xf numFmtId="0" fontId="1" fillId="0" borderId="66" xfId="4" applyBorder="1" applyProtection="1"/>
    <xf numFmtId="0" fontId="1" fillId="0" borderId="0" xfId="4" applyBorder="1" applyAlignment="1" applyProtection="1">
      <alignment horizontal="center"/>
    </xf>
    <xf numFmtId="0" fontId="1" fillId="0" borderId="0" xfId="4" applyFont="1" applyBorder="1" applyAlignment="1" applyProtection="1">
      <alignment horizontal="center"/>
    </xf>
    <xf numFmtId="166" fontId="6" fillId="0" borderId="0" xfId="4" applyNumberFormat="1" applyFont="1" applyBorder="1" applyAlignment="1" applyProtection="1">
      <alignment horizontal="center"/>
    </xf>
    <xf numFmtId="0" fontId="1" fillId="0" borderId="21" xfId="4" applyBorder="1" applyProtection="1"/>
    <xf numFmtId="0" fontId="1" fillId="0" borderId="4" xfId="4" applyBorder="1" applyAlignment="1" applyProtection="1">
      <alignment horizontal="left"/>
    </xf>
    <xf numFmtId="0" fontId="1" fillId="0" borderId="25" xfId="4" applyBorder="1" applyProtection="1"/>
    <xf numFmtId="0" fontId="1" fillId="0" borderId="38" xfId="4" applyBorder="1" applyAlignment="1" applyProtection="1">
      <alignment horizontal="left"/>
    </xf>
    <xf numFmtId="169" fontId="94" fillId="0" borderId="0" xfId="4" applyNumberFormat="1" applyFont="1" applyFill="1" applyBorder="1" applyAlignment="1" applyProtection="1"/>
    <xf numFmtId="172" fontId="1" fillId="0" borderId="0" xfId="4" applyNumberFormat="1" applyFill="1" applyBorder="1" applyAlignment="1" applyProtection="1">
      <alignment horizontal="right"/>
    </xf>
    <xf numFmtId="172" fontId="1" fillId="0" borderId="67" xfId="4" applyNumberFormat="1" applyBorder="1" applyProtection="1"/>
    <xf numFmtId="174" fontId="95" fillId="0" borderId="0" xfId="5" applyNumberFormat="1" applyFont="1" applyBorder="1" applyAlignment="1">
      <alignment vertical="center"/>
    </xf>
    <xf numFmtId="174" fontId="96" fillId="0" borderId="0" xfId="5" applyNumberFormat="1" applyFont="1" applyAlignment="1">
      <alignment vertical="center"/>
    </xf>
    <xf numFmtId="174" fontId="95" fillId="0" borderId="37" xfId="5" applyNumberFormat="1" applyFont="1" applyBorder="1"/>
    <xf numFmtId="174" fontId="95" fillId="0" borderId="38" xfId="5" applyNumberFormat="1" applyFont="1" applyBorder="1" applyAlignment="1">
      <alignment horizontal="center"/>
    </xf>
    <xf numFmtId="174" fontId="97" fillId="0" borderId="38" xfId="5" applyNumberFormat="1" applyFont="1" applyBorder="1" applyAlignment="1">
      <alignment horizontal="center"/>
    </xf>
    <xf numFmtId="174" fontId="95" fillId="0" borderId="42" xfId="5" applyNumberFormat="1" applyFont="1" applyBorder="1" applyAlignment="1">
      <alignment horizontal="center"/>
    </xf>
    <xf numFmtId="174" fontId="96" fillId="0" borderId="0" xfId="5" applyNumberFormat="1" applyFont="1"/>
    <xf numFmtId="174" fontId="95" fillId="0" borderId="7" xfId="5" applyNumberFormat="1" applyFont="1" applyBorder="1" applyAlignment="1">
      <alignment vertical="center"/>
    </xf>
    <xf numFmtId="0" fontId="98" fillId="0" borderId="0" xfId="5" applyFont="1" applyAlignment="1">
      <alignment horizontal="left" vertical="center"/>
    </xf>
    <xf numFmtId="174" fontId="97" fillId="0" borderId="0" xfId="5" applyNumberFormat="1" applyFont="1" applyBorder="1" applyAlignment="1">
      <alignment horizontal="center" vertical="center"/>
    </xf>
    <xf numFmtId="174" fontId="95" fillId="0" borderId="1" xfId="5" applyNumberFormat="1" applyFont="1" applyBorder="1" applyAlignment="1">
      <alignment vertical="center"/>
    </xf>
    <xf numFmtId="174" fontId="95" fillId="0" borderId="7" xfId="5" applyNumberFormat="1" applyFont="1" applyBorder="1"/>
    <xf numFmtId="174" fontId="95" fillId="0" borderId="0" xfId="5" applyNumberFormat="1" applyFont="1" applyBorder="1"/>
    <xf numFmtId="174" fontId="97" fillId="0" borderId="0" xfId="5" applyNumberFormat="1" applyFont="1" applyBorder="1" applyAlignment="1">
      <alignment horizontal="center"/>
    </xf>
    <xf numFmtId="174" fontId="95" fillId="0" borderId="1" xfId="5" applyNumberFormat="1" applyFont="1" applyBorder="1"/>
    <xf numFmtId="174" fontId="97" fillId="0" borderId="0" xfId="5" applyNumberFormat="1" applyFont="1" applyBorder="1"/>
    <xf numFmtId="174" fontId="95" fillId="16" borderId="31" xfId="5" applyNumberFormat="1" applyFont="1" applyFill="1" applyBorder="1" applyAlignment="1" applyProtection="1">
      <alignment vertical="center"/>
      <protection locked="0"/>
    </xf>
    <xf numFmtId="174" fontId="97" fillId="0" borderId="31" xfId="5" applyNumberFormat="1" applyFont="1" applyFill="1" applyBorder="1" applyAlignment="1">
      <alignment vertical="center"/>
    </xf>
    <xf numFmtId="174" fontId="99" fillId="0" borderId="0" xfId="5" applyNumberFormat="1" applyFont="1" applyBorder="1" applyAlignment="1">
      <alignment vertical="top"/>
    </xf>
    <xf numFmtId="174" fontId="95" fillId="17" borderId="0" xfId="5" applyNumberFormat="1" applyFont="1" applyFill="1" applyBorder="1" applyAlignment="1" applyProtection="1">
      <alignment vertical="center"/>
      <protection locked="0"/>
    </xf>
    <xf numFmtId="0" fontId="100" fillId="0" borderId="0" xfId="5" applyFont="1" applyAlignment="1">
      <alignment horizontal="left" vertical="center"/>
    </xf>
    <xf numFmtId="174" fontId="101" fillId="0" borderId="31" xfId="5" applyNumberFormat="1" applyFont="1" applyFill="1" applyBorder="1" applyAlignment="1">
      <alignment vertical="center"/>
    </xf>
    <xf numFmtId="174" fontId="99" fillId="0" borderId="0" xfId="5" applyNumberFormat="1" applyFont="1" applyBorder="1" applyAlignment="1">
      <alignment horizontal="center" vertical="center" wrapText="1"/>
    </xf>
    <xf numFmtId="174" fontId="97" fillId="0" borderId="0" xfId="5" applyNumberFormat="1" applyFont="1" applyBorder="1" applyAlignment="1">
      <alignment vertical="center"/>
    </xf>
    <xf numFmtId="174" fontId="99" fillId="0" borderId="0" xfId="5" applyNumberFormat="1" applyFont="1" applyBorder="1" applyAlignment="1">
      <alignment vertical="center"/>
    </xf>
    <xf numFmtId="175" fontId="97" fillId="0" borderId="0" xfId="5" applyNumberFormat="1" applyFont="1" applyFill="1" applyBorder="1" applyAlignment="1">
      <alignment vertical="center"/>
    </xf>
    <xf numFmtId="174" fontId="95" fillId="0" borderId="21" xfId="5" applyNumberFormat="1" applyFont="1" applyBorder="1"/>
    <xf numFmtId="174" fontId="95" fillId="0" borderId="4" xfId="5" applyNumberFormat="1" applyFont="1" applyBorder="1"/>
    <xf numFmtId="174" fontId="97" fillId="0" borderId="4" xfId="5" applyNumberFormat="1" applyFont="1" applyBorder="1" applyAlignment="1">
      <alignment horizontal="center"/>
    </xf>
    <xf numFmtId="174" fontId="95" fillId="0" borderId="25" xfId="5" applyNumberFormat="1" applyFont="1" applyBorder="1"/>
    <xf numFmtId="174" fontId="96" fillId="0" borderId="0" xfId="5" applyNumberFormat="1" applyFont="1" applyBorder="1"/>
    <xf numFmtId="174" fontId="102" fillId="0" borderId="0" xfId="5" applyNumberFormat="1" applyFont="1" applyAlignment="1">
      <alignment horizontal="center"/>
    </xf>
    <xf numFmtId="172" fontId="97" fillId="0" borderId="31" xfId="5" applyNumberFormat="1" applyFont="1" applyFill="1" applyBorder="1" applyAlignment="1" applyProtection="1">
      <alignment vertical="center"/>
    </xf>
    <xf numFmtId="174" fontId="95" fillId="16" borderId="31" xfId="4" applyNumberFormat="1" applyFont="1" applyFill="1" applyBorder="1" applyAlignment="1" applyProtection="1">
      <alignment vertical="center"/>
      <protection locked="0"/>
    </xf>
    <xf numFmtId="174" fontId="95" fillId="0" borderId="0" xfId="4" applyNumberFormat="1" applyFont="1" applyBorder="1"/>
    <xf numFmtId="174" fontId="82" fillId="0" borderId="0" xfId="5" applyNumberFormat="1" applyFont="1" applyBorder="1" applyAlignment="1">
      <alignment horizontal="center" vertical="center" wrapText="1"/>
    </xf>
    <xf numFmtId="172" fontId="97" fillId="0" borderId="31" xfId="5" applyNumberFormat="1" applyFont="1" applyFill="1" applyBorder="1" applyAlignment="1">
      <alignment vertical="center"/>
    </xf>
    <xf numFmtId="0" fontId="1" fillId="0" borderId="0" xfId="0" applyFont="1"/>
    <xf numFmtId="170" fontId="19" fillId="0" borderId="48" xfId="0" applyNumberFormat="1" applyFont="1" applyFill="1" applyBorder="1" applyAlignment="1" applyProtection="1">
      <alignment vertical="center"/>
    </xf>
    <xf numFmtId="0" fontId="6" fillId="0" borderId="0" xfId="0" applyFont="1" applyAlignment="1" applyProtection="1">
      <alignment horizontal="right"/>
    </xf>
    <xf numFmtId="0" fontId="0" fillId="0" borderId="0" xfId="0" applyBorder="1" applyAlignment="1" applyProtection="1">
      <alignment horizontal="center"/>
    </xf>
    <xf numFmtId="170" fontId="19" fillId="0" borderId="47" xfId="4" applyNumberFormat="1" applyFont="1" applyFill="1" applyBorder="1" applyProtection="1"/>
    <xf numFmtId="0" fontId="0" fillId="12" borderId="0" xfId="0" applyFill="1"/>
    <xf numFmtId="2" fontId="0" fillId="13" borderId="0" xfId="0" applyNumberFormat="1" applyFill="1"/>
    <xf numFmtId="170" fontId="19" fillId="0" borderId="49" xfId="4" applyNumberFormat="1" applyFont="1" applyFill="1" applyBorder="1" applyAlignment="1" applyProtection="1">
      <alignment vertical="center"/>
    </xf>
    <xf numFmtId="41" fontId="103" fillId="0" borderId="5" xfId="0" applyNumberFormat="1" applyFont="1" applyFill="1" applyBorder="1" applyAlignment="1" applyProtection="1">
      <alignment horizontal="center"/>
    </xf>
    <xf numFmtId="0" fontId="1" fillId="0" borderId="0" xfId="0" applyFont="1" applyFill="1" applyBorder="1" applyProtection="1"/>
    <xf numFmtId="0" fontId="1" fillId="0" borderId="0" xfId="4" applyFill="1" applyBorder="1" applyProtection="1"/>
    <xf numFmtId="0" fontId="1" fillId="0" borderId="0" xfId="4" applyFont="1" applyFill="1" applyBorder="1" applyAlignment="1" applyProtection="1">
      <alignment horizontal="left"/>
    </xf>
    <xf numFmtId="172" fontId="1" fillId="0" borderId="0" xfId="4" applyNumberFormat="1" applyFont="1" applyBorder="1" applyAlignment="1" applyProtection="1">
      <alignment horizontal="right"/>
    </xf>
    <xf numFmtId="0" fontId="34" fillId="0" borderId="7" xfId="4" applyFont="1" applyBorder="1" applyAlignment="1" applyProtection="1">
      <alignment horizontal="center" vertical="center"/>
    </xf>
    <xf numFmtId="172" fontId="3" fillId="0" borderId="57" xfId="2" applyNumberFormat="1" applyFont="1" applyFill="1" applyBorder="1" applyAlignment="1" applyProtection="1"/>
    <xf numFmtId="166" fontId="18" fillId="0" borderId="0" xfId="4" applyNumberFormat="1" applyFont="1" applyFill="1" applyBorder="1" applyAlignment="1" applyProtection="1">
      <alignment horizontal="center"/>
    </xf>
    <xf numFmtId="172" fontId="1" fillId="0" borderId="0" xfId="4" applyNumberFormat="1" applyBorder="1" applyProtection="1"/>
    <xf numFmtId="170" fontId="19" fillId="18" borderId="48" xfId="0" applyNumberFormat="1" applyFont="1" applyFill="1" applyBorder="1" applyAlignment="1" applyProtection="1">
      <alignment vertical="center"/>
    </xf>
    <xf numFmtId="0" fontId="19" fillId="19" borderId="5" xfId="0" applyFont="1" applyFill="1" applyBorder="1" applyAlignment="1" applyProtection="1">
      <alignment horizontal="center" wrapText="1"/>
      <protection locked="0" hidden="1"/>
    </xf>
    <xf numFmtId="0" fontId="19" fillId="4" borderId="5" xfId="0" applyFont="1" applyFill="1" applyBorder="1" applyAlignment="1" applyProtection="1">
      <alignment horizontal="center" wrapText="1"/>
      <protection locked="0"/>
    </xf>
    <xf numFmtId="14" fontId="18" fillId="19" borderId="5" xfId="0" applyNumberFormat="1" applyFont="1" applyFill="1" applyBorder="1" applyAlignment="1" applyProtection="1">
      <alignment horizontal="center" wrapText="1"/>
      <protection locked="0" hidden="1"/>
    </xf>
    <xf numFmtId="0" fontId="19" fillId="4" borderId="0" xfId="0" applyFont="1" applyFill="1" applyAlignment="1" applyProtection="1">
      <alignment horizontal="center" wrapText="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wrapText="1"/>
      <protection locked="0"/>
    </xf>
    <xf numFmtId="0" fontId="19" fillId="9" borderId="0" xfId="0" applyFont="1" applyFill="1" applyAlignment="1" applyProtection="1">
      <alignment horizontal="center" wrapText="1"/>
      <protection locked="0"/>
    </xf>
    <xf numFmtId="165" fontId="1" fillId="5" borderId="5" xfId="0" applyNumberFormat="1" applyFont="1" applyFill="1" applyBorder="1" applyAlignment="1" applyProtection="1">
      <alignment horizontal="center"/>
      <protection locked="0"/>
    </xf>
    <xf numFmtId="165" fontId="1" fillId="5" borderId="19" xfId="0" applyNumberFormat="1" applyFont="1" applyFill="1" applyBorder="1" applyAlignment="1" applyProtection="1">
      <alignment horizontal="center"/>
      <protection locked="0"/>
    </xf>
    <xf numFmtId="0" fontId="1" fillId="9"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wrapText="1"/>
      <protection locked="0"/>
    </xf>
    <xf numFmtId="172" fontId="4" fillId="0" borderId="0" xfId="4" applyNumberFormat="1" applyFont="1" applyBorder="1" applyAlignment="1" applyProtection="1">
      <alignment horizontal="right"/>
    </xf>
    <xf numFmtId="172" fontId="1" fillId="0" borderId="0" xfId="4" applyNumberFormat="1" applyBorder="1"/>
    <xf numFmtId="0" fontId="3" fillId="0" borderId="0" xfId="4" applyFont="1" applyBorder="1" applyProtection="1"/>
    <xf numFmtId="0" fontId="18" fillId="0" borderId="63" xfId="0" applyFont="1" applyBorder="1" applyProtection="1"/>
    <xf numFmtId="0" fontId="0" fillId="0" borderId="51" xfId="0" applyBorder="1" applyAlignment="1" applyProtection="1">
      <alignment horizontal="left"/>
    </xf>
    <xf numFmtId="0" fontId="0" fillId="0" borderId="51" xfId="0" applyBorder="1" applyProtection="1"/>
    <xf numFmtId="44" fontId="4" fillId="0" borderId="51" xfId="0" applyNumberFormat="1" applyFont="1" applyBorder="1" applyAlignment="1" applyProtection="1">
      <alignment horizontal="right"/>
    </xf>
    <xf numFmtId="0" fontId="0" fillId="0" borderId="51" xfId="0" applyBorder="1"/>
    <xf numFmtId="0" fontId="0" fillId="0" borderId="68" xfId="0" applyBorder="1"/>
    <xf numFmtId="0" fontId="104" fillId="0" borderId="8" xfId="0" applyFont="1" applyBorder="1" applyProtection="1"/>
    <xf numFmtId="0" fontId="0" fillId="0" borderId="0" xfId="0" applyBorder="1" applyAlignment="1" applyProtection="1">
      <alignment horizontal="left"/>
    </xf>
    <xf numFmtId="0" fontId="104" fillId="0" borderId="0" xfId="0" applyFont="1" applyBorder="1" applyProtection="1"/>
    <xf numFmtId="0" fontId="6" fillId="0" borderId="8" xfId="0" applyFont="1" applyBorder="1" applyProtection="1"/>
    <xf numFmtId="0" fontId="18" fillId="0" borderId="8" xfId="0" applyFont="1" applyBorder="1" applyProtection="1"/>
    <xf numFmtId="44" fontId="4" fillId="0" borderId="0" xfId="0" applyNumberFormat="1" applyFont="1" applyBorder="1" applyAlignment="1" applyProtection="1">
      <alignment horizontal="right"/>
    </xf>
    <xf numFmtId="0" fontId="0" fillId="0" borderId="0" xfId="0" applyBorder="1"/>
    <xf numFmtId="0" fontId="0" fillId="0" borderId="69" xfId="0" applyBorder="1"/>
    <xf numFmtId="0" fontId="105" fillId="0" borderId="0" xfId="0" applyFont="1" applyBorder="1" applyAlignment="1" applyProtection="1">
      <alignment horizontal="left"/>
    </xf>
    <xf numFmtId="0" fontId="105" fillId="0" borderId="0" xfId="0" applyFont="1" applyBorder="1" applyProtection="1"/>
    <xf numFmtId="0" fontId="103" fillId="0" borderId="8" xfId="0" applyFont="1" applyBorder="1" applyProtection="1"/>
    <xf numFmtId="0" fontId="106" fillId="0" borderId="0" xfId="0" applyFont="1" applyBorder="1" applyAlignment="1" applyProtection="1">
      <alignment horizontal="left"/>
    </xf>
    <xf numFmtId="0" fontId="106" fillId="0" borderId="0" xfId="0" applyFont="1" applyBorder="1" applyProtection="1"/>
    <xf numFmtId="0" fontId="103" fillId="0" borderId="0" xfId="0" applyFont="1" applyBorder="1" applyProtection="1"/>
    <xf numFmtId="0" fontId="18" fillId="0" borderId="70" xfId="0" applyFont="1" applyBorder="1" applyProtection="1"/>
    <xf numFmtId="0" fontId="0" fillId="0" borderId="32" xfId="0" applyBorder="1" applyAlignment="1" applyProtection="1">
      <alignment horizontal="left"/>
    </xf>
    <xf numFmtId="0" fontId="0" fillId="0" borderId="32" xfId="0" applyBorder="1" applyProtection="1"/>
    <xf numFmtId="44" fontId="4" fillId="0" borderId="32" xfId="0" applyNumberFormat="1" applyFont="1" applyBorder="1" applyAlignment="1" applyProtection="1">
      <alignment horizontal="right"/>
    </xf>
    <xf numFmtId="0" fontId="0" fillId="0" borderId="32" xfId="0" applyBorder="1"/>
    <xf numFmtId="0" fontId="0" fillId="0" borderId="71" xfId="0" applyBorder="1"/>
    <xf numFmtId="0" fontId="18" fillId="14" borderId="0" xfId="0" applyFont="1" applyFill="1" applyBorder="1" applyAlignment="1" applyProtection="1">
      <alignment vertical="center"/>
    </xf>
    <xf numFmtId="167" fontId="19" fillId="3" borderId="48" xfId="0" applyNumberFormat="1" applyFont="1" applyFill="1" applyBorder="1" applyAlignment="1" applyProtection="1">
      <alignment vertical="center"/>
      <protection locked="0"/>
    </xf>
    <xf numFmtId="167" fontId="19" fillId="0" borderId="0" xfId="0" applyNumberFormat="1" applyFont="1" applyFill="1" applyBorder="1" applyAlignment="1" applyProtection="1">
      <alignment vertical="center"/>
      <protection locked="0"/>
    </xf>
    <xf numFmtId="0" fontId="6" fillId="0" borderId="0" xfId="0" applyFont="1" applyFill="1" applyBorder="1" applyProtection="1"/>
    <xf numFmtId="0" fontId="18" fillId="0" borderId="0" xfId="4" applyFont="1" applyFill="1" applyBorder="1" applyAlignment="1" applyProtection="1">
      <alignment vertical="center"/>
    </xf>
    <xf numFmtId="0" fontId="1" fillId="0" borderId="0" xfId="4" applyFill="1" applyBorder="1" applyAlignment="1" applyProtection="1">
      <alignment vertical="center"/>
    </xf>
    <xf numFmtId="0" fontId="34" fillId="0" borderId="2" xfId="4" applyFont="1" applyFill="1" applyBorder="1" applyAlignment="1" applyProtection="1">
      <alignment horizontal="center" vertical="center"/>
    </xf>
    <xf numFmtId="0" fontId="19" fillId="0" borderId="8" xfId="4" applyFont="1" applyFill="1" applyBorder="1" applyProtection="1"/>
    <xf numFmtId="44" fontId="19" fillId="0" borderId="0" xfId="2" applyFont="1" applyFill="1" applyBorder="1" applyAlignment="1" applyProtection="1">
      <alignment vertical="center"/>
    </xf>
    <xf numFmtId="0" fontId="19" fillId="0" borderId="1" xfId="4" applyFont="1" applyFill="1" applyBorder="1" applyAlignment="1" applyProtection="1"/>
    <xf numFmtId="0" fontId="19" fillId="0" borderId="0" xfId="4" applyFont="1" applyFill="1" applyProtection="1"/>
    <xf numFmtId="0" fontId="1" fillId="0" borderId="0" xfId="4" applyAlignment="1">
      <alignment vertical="center"/>
    </xf>
    <xf numFmtId="0" fontId="1" fillId="0" borderId="7" xfId="4" applyBorder="1" applyAlignment="1" applyProtection="1">
      <alignment vertical="center"/>
    </xf>
    <xf numFmtId="0" fontId="10" fillId="0" borderId="0" xfId="4" applyFont="1" applyBorder="1" applyAlignment="1" applyProtection="1">
      <alignment horizontal="center" vertical="center"/>
    </xf>
    <xf numFmtId="0" fontId="10" fillId="0" borderId="1" xfId="4" applyFont="1" applyBorder="1" applyAlignment="1" applyProtection="1">
      <alignment vertical="center"/>
    </xf>
    <xf numFmtId="0" fontId="10" fillId="0" borderId="7" xfId="4" applyFont="1" applyBorder="1" applyAlignment="1" applyProtection="1">
      <alignment vertical="center"/>
    </xf>
    <xf numFmtId="176" fontId="13" fillId="0" borderId="1" xfId="4" applyNumberFormat="1" applyFont="1" applyBorder="1" applyAlignment="1" applyProtection="1">
      <alignment vertical="center"/>
    </xf>
    <xf numFmtId="0" fontId="14" fillId="0" borderId="7" xfId="4" applyFont="1" applyBorder="1" applyAlignment="1" applyProtection="1">
      <alignment vertical="center"/>
    </xf>
    <xf numFmtId="0" fontId="5" fillId="0" borderId="0" xfId="4" applyFont="1" applyBorder="1" applyAlignment="1" applyProtection="1">
      <alignment vertical="center"/>
    </xf>
    <xf numFmtId="0" fontId="5" fillId="16" borderId="32" xfId="4" applyFont="1" applyFill="1" applyBorder="1" applyAlignment="1" applyProtection="1">
      <alignment vertical="center"/>
      <protection locked="0"/>
    </xf>
    <xf numFmtId="0" fontId="10" fillId="16" borderId="32" xfId="4" applyFont="1" applyFill="1" applyBorder="1" applyAlignment="1" applyProtection="1">
      <alignment horizontal="center" vertical="center"/>
      <protection locked="0"/>
    </xf>
    <xf numFmtId="176" fontId="10" fillId="16" borderId="66" xfId="4" applyNumberFormat="1" applyFont="1" applyFill="1" applyBorder="1" applyAlignment="1" applyProtection="1">
      <alignment vertical="center"/>
      <protection locked="0"/>
    </xf>
    <xf numFmtId="0" fontId="5" fillId="16" borderId="72" xfId="4" applyFont="1" applyFill="1" applyBorder="1" applyAlignment="1" applyProtection="1">
      <alignment vertical="center"/>
      <protection locked="0"/>
    </xf>
    <xf numFmtId="0" fontId="10" fillId="16" borderId="72" xfId="4" applyFont="1" applyFill="1" applyBorder="1" applyAlignment="1" applyProtection="1">
      <alignment horizontal="center" vertical="center"/>
      <protection locked="0"/>
    </xf>
    <xf numFmtId="176" fontId="10" fillId="16" borderId="73" xfId="4" applyNumberFormat="1" applyFont="1" applyFill="1" applyBorder="1" applyAlignment="1" applyProtection="1">
      <alignment vertical="center"/>
      <protection locked="0"/>
    </xf>
    <xf numFmtId="0" fontId="10" fillId="16" borderId="73" xfId="4" applyFont="1" applyFill="1" applyBorder="1" applyAlignment="1" applyProtection="1">
      <alignment vertical="center"/>
      <protection locked="0"/>
    </xf>
    <xf numFmtId="0" fontId="5" fillId="14" borderId="32" xfId="4" applyFont="1" applyFill="1" applyBorder="1" applyAlignment="1" applyProtection="1">
      <alignment vertical="center"/>
      <protection locked="0"/>
    </xf>
    <xf numFmtId="0" fontId="10" fillId="14" borderId="32" xfId="4" applyFont="1" applyFill="1" applyBorder="1" applyAlignment="1" applyProtection="1">
      <alignment horizontal="center" vertical="center"/>
      <protection locked="0"/>
    </xf>
    <xf numFmtId="0" fontId="10" fillId="14" borderId="66" xfId="4" applyFont="1" applyFill="1" applyBorder="1" applyAlignment="1" applyProtection="1">
      <alignment vertical="center"/>
      <protection locked="0"/>
    </xf>
    <xf numFmtId="0" fontId="5" fillId="0" borderId="0" xfId="4" applyFont="1" applyAlignment="1">
      <alignment vertical="center"/>
    </xf>
    <xf numFmtId="0" fontId="10" fillId="14" borderId="65" xfId="4" applyFont="1" applyFill="1" applyBorder="1" applyAlignment="1" applyProtection="1">
      <alignment vertical="center"/>
      <protection locked="0"/>
    </xf>
    <xf numFmtId="0" fontId="5" fillId="20" borderId="32" xfId="4" applyFont="1" applyFill="1" applyBorder="1" applyAlignment="1" applyProtection="1">
      <alignment vertical="center"/>
      <protection locked="0"/>
    </xf>
    <xf numFmtId="0" fontId="10" fillId="20" borderId="32" xfId="4" applyFont="1" applyFill="1" applyBorder="1" applyAlignment="1" applyProtection="1">
      <alignment horizontal="center" vertical="center"/>
      <protection locked="0"/>
    </xf>
    <xf numFmtId="0" fontId="10" fillId="20" borderId="66" xfId="4" applyFont="1" applyFill="1" applyBorder="1" applyAlignment="1" applyProtection="1">
      <alignment vertical="center"/>
      <protection locked="0"/>
    </xf>
    <xf numFmtId="176" fontId="10" fillId="0" borderId="1" xfId="4" applyNumberFormat="1" applyFont="1" applyBorder="1" applyAlignment="1" applyProtection="1">
      <alignment vertical="center"/>
    </xf>
    <xf numFmtId="0" fontId="5" fillId="0" borderId="21" xfId="4" applyFont="1" applyBorder="1" applyAlignment="1">
      <alignment vertical="center"/>
    </xf>
    <xf numFmtId="0" fontId="5" fillId="0" borderId="4" xfId="4" applyFont="1" applyBorder="1" applyAlignment="1">
      <alignment vertical="center"/>
    </xf>
    <xf numFmtId="0" fontId="5" fillId="0" borderId="4" xfId="4" applyFont="1" applyBorder="1" applyAlignment="1" applyProtection="1">
      <alignment vertical="center"/>
    </xf>
    <xf numFmtId="0" fontId="10" fillId="0" borderId="4" xfId="4" applyFont="1" applyBorder="1" applyAlignment="1" applyProtection="1">
      <alignment horizontal="center" vertical="center"/>
    </xf>
    <xf numFmtId="176" fontId="10" fillId="0" borderId="25" xfId="4" applyNumberFormat="1" applyFont="1" applyBorder="1" applyAlignment="1" applyProtection="1">
      <alignment vertical="center"/>
    </xf>
    <xf numFmtId="0" fontId="10" fillId="0" borderId="0" xfId="4" applyFont="1" applyAlignment="1">
      <alignment horizontal="center" vertical="center"/>
    </xf>
    <xf numFmtId="0" fontId="10" fillId="0" borderId="0" xfId="4" applyFont="1" applyAlignment="1">
      <alignment vertical="center"/>
    </xf>
    <xf numFmtId="0" fontId="5" fillId="0" borderId="7" xfId="4" applyFont="1" applyBorder="1" applyAlignment="1" applyProtection="1">
      <alignment vertical="center"/>
    </xf>
    <xf numFmtId="0" fontId="6" fillId="14" borderId="0" xfId="0" applyFont="1" applyFill="1" applyBorder="1" applyProtection="1"/>
    <xf numFmtId="0" fontId="1" fillId="14" borderId="0" xfId="0" applyFont="1" applyFill="1" applyBorder="1" applyProtection="1"/>
    <xf numFmtId="169" fontId="1" fillId="14" borderId="0" xfId="4" applyNumberFormat="1" applyFill="1" applyBorder="1" applyAlignment="1" applyProtection="1"/>
    <xf numFmtId="0" fontId="1" fillId="14" borderId="0" xfId="4" applyFont="1" applyFill="1" applyBorder="1" applyAlignment="1" applyProtection="1"/>
    <xf numFmtId="0" fontId="1" fillId="14" borderId="0" xfId="4" applyFill="1" applyBorder="1" applyAlignment="1" applyProtection="1"/>
    <xf numFmtId="0" fontId="1" fillId="0" borderId="0" xfId="4"/>
    <xf numFmtId="0" fontId="29" fillId="0" borderId="0" xfId="4" applyFont="1" applyAlignment="1">
      <alignment horizontal="center"/>
    </xf>
    <xf numFmtId="0" fontId="1" fillId="0" borderId="37" xfId="4" applyBorder="1"/>
    <xf numFmtId="0" fontId="29" fillId="0" borderId="38" xfId="4" applyFont="1" applyBorder="1"/>
    <xf numFmtId="0" fontId="86" fillId="0" borderId="38" xfId="4" applyFont="1" applyBorder="1"/>
    <xf numFmtId="0" fontId="1" fillId="0" borderId="38" xfId="4" applyBorder="1"/>
    <xf numFmtId="0" fontId="1" fillId="0" borderId="42" xfId="4" applyBorder="1"/>
    <xf numFmtId="0" fontId="1" fillId="0" borderId="7" xfId="4" applyBorder="1"/>
    <xf numFmtId="0" fontId="1" fillId="0" borderId="0" xfId="4" applyBorder="1"/>
    <xf numFmtId="0" fontId="1" fillId="0" borderId="1" xfId="4" applyBorder="1"/>
    <xf numFmtId="0" fontId="5" fillId="0" borderId="7" xfId="4" applyFont="1" applyBorder="1"/>
    <xf numFmtId="0" fontId="5" fillId="0" borderId="0" xfId="4" applyFont="1" applyBorder="1"/>
    <xf numFmtId="0" fontId="10" fillId="21" borderId="0" xfId="4" applyFont="1" applyFill="1" applyBorder="1"/>
    <xf numFmtId="0" fontId="10" fillId="0" borderId="0" xfId="4" applyFont="1" applyBorder="1"/>
    <xf numFmtId="0" fontId="5" fillId="0" borderId="1" xfId="4" applyFont="1" applyBorder="1"/>
    <xf numFmtId="0" fontId="5" fillId="0" borderId="0" xfId="4" applyFont="1"/>
    <xf numFmtId="0" fontId="107" fillId="0" borderId="0" xfId="4" applyFont="1" applyBorder="1"/>
    <xf numFmtId="0" fontId="10" fillId="0" borderId="74" xfId="4" applyFont="1" applyBorder="1" applyAlignment="1" applyProtection="1">
      <alignment horizontal="center" vertical="center"/>
      <protection locked="0"/>
    </xf>
    <xf numFmtId="0" fontId="108" fillId="0" borderId="0" xfId="4" applyFont="1" applyBorder="1"/>
    <xf numFmtId="0" fontId="10" fillId="14" borderId="0" xfId="4" applyFont="1" applyFill="1" applyBorder="1"/>
    <xf numFmtId="0" fontId="5" fillId="0" borderId="0" xfId="4" applyFont="1" applyBorder="1" applyProtection="1">
      <protection locked="0"/>
    </xf>
    <xf numFmtId="0" fontId="10" fillId="22" borderId="0" xfId="4" applyFont="1" applyFill="1" applyBorder="1"/>
    <xf numFmtId="0" fontId="10" fillId="22" borderId="0" xfId="4" applyFont="1" applyFill="1" applyBorder="1" applyAlignment="1">
      <alignment wrapText="1"/>
    </xf>
    <xf numFmtId="0" fontId="10" fillId="0" borderId="0" xfId="4" applyFont="1" applyBorder="1" applyAlignment="1">
      <alignment wrapText="1"/>
    </xf>
    <xf numFmtId="0" fontId="5" fillId="0" borderId="0" xfId="4" applyFont="1" applyBorder="1" applyAlignment="1">
      <alignment vertical="top"/>
    </xf>
    <xf numFmtId="0" fontId="10" fillId="21" borderId="0" xfId="4" applyFont="1" applyFill="1" applyBorder="1" applyAlignment="1">
      <alignment wrapText="1"/>
    </xf>
    <xf numFmtId="0" fontId="29" fillId="0" borderId="0" xfId="4" applyFont="1" applyBorder="1"/>
    <xf numFmtId="0" fontId="86" fillId="0" borderId="0" xfId="4" applyFont="1" applyBorder="1"/>
    <xf numFmtId="0" fontId="10" fillId="0" borderId="7" xfId="4" applyFont="1" applyBorder="1"/>
    <xf numFmtId="0" fontId="10" fillId="0" borderId="1" xfId="4" applyFont="1" applyBorder="1"/>
    <xf numFmtId="0" fontId="10" fillId="0" borderId="0" xfId="4" applyFont="1"/>
    <xf numFmtId="0" fontId="5" fillId="0" borderId="7" xfId="4" applyFont="1" applyFill="1" applyBorder="1"/>
    <xf numFmtId="0" fontId="5" fillId="0" borderId="0" xfId="4" applyFont="1" applyFill="1" applyBorder="1"/>
    <xf numFmtId="0" fontId="10" fillId="0" borderId="0" xfId="4" applyFont="1" applyFill="1" applyBorder="1"/>
    <xf numFmtId="0" fontId="5" fillId="0" borderId="1" xfId="4" applyFont="1" applyFill="1" applyBorder="1"/>
    <xf numFmtId="0" fontId="5" fillId="0" borderId="0" xfId="4" applyFont="1" applyFill="1"/>
    <xf numFmtId="0" fontId="4" fillId="0" borderId="0" xfId="4" applyFont="1" applyBorder="1"/>
    <xf numFmtId="0" fontId="1" fillId="0" borderId="0" xfId="4" applyFont="1" applyBorder="1"/>
    <xf numFmtId="0" fontId="10" fillId="0" borderId="0" xfId="4" applyFont="1" applyBorder="1" applyAlignment="1" applyProtection="1">
      <alignment horizontal="center" vertical="center"/>
      <protection locked="0"/>
    </xf>
    <xf numFmtId="0" fontId="10" fillId="6" borderId="0" xfId="4" applyFont="1" applyFill="1" applyBorder="1"/>
    <xf numFmtId="0" fontId="10" fillId="0" borderId="0" xfId="4" applyFont="1" applyFill="1" applyBorder="1" applyAlignment="1" applyProtection="1">
      <alignment horizontal="center" vertical="center"/>
      <protection locked="0"/>
    </xf>
    <xf numFmtId="0" fontId="10" fillId="14" borderId="0" xfId="4" applyFont="1" applyFill="1" applyBorder="1" applyAlignment="1">
      <alignment wrapText="1"/>
    </xf>
    <xf numFmtId="0" fontId="109" fillId="0" borderId="0" xfId="4" applyFont="1" applyBorder="1"/>
    <xf numFmtId="0" fontId="5" fillId="0" borderId="0" xfId="4" applyFont="1" applyBorder="1" applyAlignment="1">
      <alignment wrapText="1"/>
    </xf>
    <xf numFmtId="0" fontId="88" fillId="0" borderId="7" xfId="4" applyFont="1" applyBorder="1"/>
    <xf numFmtId="0" fontId="88" fillId="0" borderId="0" xfId="4" applyFont="1" applyBorder="1"/>
    <xf numFmtId="169" fontId="19" fillId="23" borderId="5" xfId="4" applyNumberFormat="1" applyFont="1" applyFill="1" applyBorder="1" applyProtection="1">
      <protection locked="0"/>
    </xf>
    <xf numFmtId="0" fontId="88" fillId="0" borderId="1" xfId="4" applyFont="1" applyBorder="1"/>
    <xf numFmtId="0" fontId="88" fillId="0" borderId="0" xfId="4" applyFont="1"/>
    <xf numFmtId="169" fontId="19" fillId="0" borderId="0" xfId="4" applyNumberFormat="1" applyFont="1" applyFill="1" applyBorder="1" applyProtection="1">
      <protection locked="0"/>
    </xf>
    <xf numFmtId="0" fontId="110" fillId="0" borderId="0" xfId="4" applyFont="1" applyAlignment="1">
      <alignment horizontal="left" vertical="center" indent="4"/>
    </xf>
    <xf numFmtId="0" fontId="5" fillId="0" borderId="0" xfId="4" applyFont="1" applyBorder="1" applyProtection="1"/>
    <xf numFmtId="0" fontId="88" fillId="0" borderId="21" xfId="4" applyFont="1" applyBorder="1"/>
    <xf numFmtId="0" fontId="88" fillId="0" borderId="4" xfId="4" applyFont="1" applyBorder="1"/>
    <xf numFmtId="0" fontId="88" fillId="0" borderId="25" xfId="4" applyFont="1" applyBorder="1"/>
    <xf numFmtId="41" fontId="45" fillId="0" borderId="0" xfId="0" applyNumberFormat="1" applyFont="1" applyBorder="1" applyAlignment="1" applyProtection="1">
      <alignment horizontal="center" vertical="center" wrapText="1"/>
    </xf>
    <xf numFmtId="164" fontId="34" fillId="0" borderId="0" xfId="0" applyNumberFormat="1" applyFont="1" applyBorder="1" applyAlignment="1" applyProtection="1">
      <alignment horizontal="center" vertical="center" wrapText="1"/>
    </xf>
    <xf numFmtId="0" fontId="0" fillId="0" borderId="0" xfId="0" applyFill="1" applyAlignment="1" applyProtection="1">
      <alignment vertical="center"/>
    </xf>
    <xf numFmtId="44" fontId="0" fillId="0" borderId="0" xfId="0" applyNumberFormat="1" applyFill="1" applyAlignment="1" applyProtection="1">
      <alignment vertical="center"/>
    </xf>
    <xf numFmtId="0" fontId="0" fillId="0" borderId="0" xfId="0" applyFill="1" applyBorder="1" applyAlignment="1" applyProtection="1">
      <alignment vertical="center"/>
    </xf>
    <xf numFmtId="170" fontId="19" fillId="0" borderId="57" xfId="0" applyNumberFormat="1" applyFont="1" applyFill="1" applyBorder="1" applyAlignment="1" applyProtection="1">
      <alignment vertical="center"/>
    </xf>
    <xf numFmtId="0" fontId="1" fillId="0" borderId="0" xfId="4" applyFill="1" applyProtection="1"/>
    <xf numFmtId="0" fontId="1" fillId="0" borderId="0" xfId="4" applyFill="1" applyAlignment="1" applyProtection="1">
      <alignment vertical="center"/>
    </xf>
    <xf numFmtId="0" fontId="19" fillId="0" borderId="0" xfId="4" applyFont="1" applyFill="1" applyAlignment="1" applyProtection="1">
      <alignment vertical="center"/>
    </xf>
    <xf numFmtId="0" fontId="19" fillId="0" borderId="0" xfId="0" applyFont="1" applyFill="1" applyProtection="1"/>
    <xf numFmtId="170" fontId="19" fillId="0" borderId="47" xfId="0" applyNumberFormat="1" applyFont="1" applyFill="1" applyBorder="1" applyAlignment="1" applyProtection="1">
      <alignment vertical="center"/>
    </xf>
    <xf numFmtId="0" fontId="24" fillId="0" borderId="0" xfId="0" applyFont="1" applyBorder="1" applyAlignment="1" applyProtection="1">
      <alignment horizontal="center" vertical="center"/>
      <protection hidden="1"/>
    </xf>
    <xf numFmtId="0" fontId="7" fillId="0" borderId="0" xfId="0" applyFont="1" applyFill="1" applyBorder="1" applyAlignment="1" applyProtection="1">
      <alignment horizontal="left" wrapText="1"/>
      <protection hidden="1"/>
    </xf>
    <xf numFmtId="0" fontId="6" fillId="0" borderId="14" xfId="0" applyFont="1" applyFill="1" applyBorder="1" applyAlignment="1" applyProtection="1">
      <alignment horizontal="center" vertical="top"/>
      <protection hidden="1"/>
    </xf>
    <xf numFmtId="0" fontId="6" fillId="0" borderId="75" xfId="0" applyFont="1" applyFill="1" applyBorder="1" applyAlignment="1" applyProtection="1">
      <alignment horizontal="center" vertical="top"/>
      <protection hidden="1"/>
    </xf>
    <xf numFmtId="0" fontId="6" fillId="0" borderId="6" xfId="0" applyFont="1" applyFill="1" applyBorder="1" applyAlignment="1" applyProtection="1">
      <alignment horizontal="center" vertical="top"/>
      <protection hidden="1"/>
    </xf>
    <xf numFmtId="0" fontId="6" fillId="0" borderId="76" xfId="0" applyFont="1" applyFill="1" applyBorder="1" applyAlignment="1" applyProtection="1">
      <alignment horizontal="center" vertical="top"/>
      <protection hidden="1"/>
    </xf>
    <xf numFmtId="0" fontId="18" fillId="3" borderId="18" xfId="0" applyFont="1" applyFill="1" applyBorder="1" applyAlignment="1" applyProtection="1">
      <alignment horizontal="center" vertical="center" wrapText="1"/>
      <protection locked="0"/>
    </xf>
    <xf numFmtId="0" fontId="18" fillId="3" borderId="77"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18" fillId="3" borderId="78" xfId="0" applyFont="1" applyFill="1" applyBorder="1" applyAlignment="1" applyProtection="1">
      <alignment horizontal="center" vertical="center" wrapText="1"/>
      <protection locked="0"/>
    </xf>
    <xf numFmtId="0" fontId="13" fillId="24" borderId="14" xfId="0" applyFont="1" applyFill="1" applyBorder="1" applyAlignment="1" applyProtection="1">
      <alignment horizontal="center" vertical="center" wrapText="1"/>
      <protection locked="0"/>
    </xf>
    <xf numFmtId="0" fontId="13" fillId="24" borderId="0" xfId="0" applyFont="1" applyFill="1" applyBorder="1" applyAlignment="1" applyProtection="1">
      <alignment horizontal="center" vertical="center" wrapText="1"/>
      <protection locked="0"/>
    </xf>
    <xf numFmtId="0" fontId="13" fillId="24" borderId="11"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wrapText="1"/>
      <protection hidden="1"/>
    </xf>
    <xf numFmtId="0" fontId="19" fillId="0" borderId="14"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7" fillId="15" borderId="14" xfId="0" applyFont="1" applyFill="1" applyBorder="1" applyAlignment="1" applyProtection="1">
      <alignment horizontal="center"/>
    </xf>
    <xf numFmtId="0" fontId="17" fillId="15" borderId="0" xfId="0" applyFont="1" applyFill="1" applyBorder="1" applyAlignment="1" applyProtection="1">
      <alignment horizontal="center"/>
    </xf>
    <xf numFmtId="0" fontId="17" fillId="15" borderId="15" xfId="0" applyFont="1" applyFill="1" applyBorder="1" applyAlignment="1" applyProtection="1">
      <alignment horizontal="center"/>
    </xf>
    <xf numFmtId="0" fontId="17" fillId="15" borderId="5" xfId="0" applyFont="1" applyFill="1" applyBorder="1" applyAlignment="1" applyProtection="1">
      <alignment horizontal="center"/>
    </xf>
    <xf numFmtId="0" fontId="19" fillId="14" borderId="5" xfId="0" applyFont="1" applyFill="1" applyBorder="1" applyAlignment="1" applyProtection="1">
      <alignment horizontal="center"/>
      <protection locked="0" hidden="1"/>
    </xf>
    <xf numFmtId="0" fontId="19" fillId="14" borderId="0" xfId="0" applyFont="1" applyFill="1" applyBorder="1" applyAlignment="1" applyProtection="1">
      <alignment horizontal="center"/>
      <protection locked="0" hidden="1"/>
    </xf>
    <xf numFmtId="0" fontId="19" fillId="14" borderId="13" xfId="0" applyFont="1" applyFill="1" applyBorder="1" applyAlignment="1" applyProtection="1">
      <alignment horizontal="center"/>
      <protection locked="0" hidden="1"/>
    </xf>
    <xf numFmtId="0" fontId="18" fillId="3" borderId="79"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19" fillId="4" borderId="15" xfId="0" applyFont="1" applyFill="1" applyBorder="1" applyAlignment="1" applyProtection="1">
      <alignment horizontal="left" wrapText="1"/>
      <protection locked="0"/>
    </xf>
    <xf numFmtId="0" fontId="19" fillId="4" borderId="5" xfId="0" applyFont="1" applyFill="1" applyBorder="1" applyAlignment="1" applyProtection="1">
      <alignment horizontal="left" wrapText="1"/>
      <protection locked="0"/>
    </xf>
    <xf numFmtId="0" fontId="26" fillId="0" borderId="76" xfId="0" applyFont="1" applyBorder="1" applyAlignment="1" applyProtection="1">
      <alignment horizontal="left"/>
      <protection hidden="1"/>
    </xf>
    <xf numFmtId="0" fontId="26" fillId="0" borderId="18" xfId="0" applyFont="1" applyBorder="1" applyAlignment="1" applyProtection="1">
      <alignment horizontal="left"/>
      <protection hidden="1"/>
    </xf>
    <xf numFmtId="0" fontId="26" fillId="0" borderId="0" xfId="0" applyFont="1" applyBorder="1" applyAlignment="1" applyProtection="1">
      <alignment horizontal="center"/>
      <protection hidden="1"/>
    </xf>
    <xf numFmtId="0" fontId="26" fillId="0" borderId="11" xfId="0" applyFont="1" applyBorder="1" applyAlignment="1" applyProtection="1">
      <alignment horizontal="center"/>
      <protection hidden="1"/>
    </xf>
    <xf numFmtId="0" fontId="45" fillId="0" borderId="0" xfId="0" applyFont="1" applyFill="1" applyBorder="1" applyAlignment="1" applyProtection="1">
      <alignment horizontal="center" vertical="center" wrapText="1"/>
      <protection hidden="1"/>
    </xf>
    <xf numFmtId="0" fontId="45" fillId="0" borderId="11" xfId="0" applyFont="1" applyFill="1" applyBorder="1" applyAlignment="1" applyProtection="1">
      <alignment horizontal="center" vertical="center" wrapText="1"/>
      <protection hidden="1"/>
    </xf>
    <xf numFmtId="0" fontId="18" fillId="3" borderId="18" xfId="0" applyFont="1" applyFill="1" applyBorder="1" applyAlignment="1" applyProtection="1">
      <alignment horizontal="center" vertical="center"/>
      <protection locked="0"/>
    </xf>
    <xf numFmtId="0" fontId="18" fillId="3" borderId="79"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13"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wrapText="1"/>
      <protection locked="0"/>
    </xf>
    <xf numFmtId="0" fontId="26" fillId="0" borderId="76" xfId="0" applyFont="1" applyBorder="1" applyAlignment="1" applyProtection="1">
      <alignment horizontal="left" vertical="center" indent="1"/>
      <protection hidden="1"/>
    </xf>
    <xf numFmtId="0" fontId="26" fillId="0" borderId="18" xfId="0" applyFont="1" applyBorder="1" applyAlignment="1" applyProtection="1">
      <alignment horizontal="left" vertical="center" indent="1"/>
      <protection hidden="1"/>
    </xf>
    <xf numFmtId="0" fontId="19" fillId="0" borderId="80" xfId="0" applyFont="1" applyBorder="1" applyAlignment="1" applyProtection="1">
      <alignment horizontal="center"/>
      <protection hidden="1"/>
    </xf>
    <xf numFmtId="0" fontId="19" fillId="0" borderId="10" xfId="0" applyFont="1" applyBorder="1" applyAlignment="1" applyProtection="1">
      <alignment horizontal="center"/>
      <protection hidden="1"/>
    </xf>
    <xf numFmtId="0" fontId="11" fillId="15" borderId="0" xfId="0" applyFont="1" applyFill="1" applyBorder="1" applyAlignment="1" applyProtection="1">
      <alignment horizontal="center"/>
    </xf>
    <xf numFmtId="0" fontId="11" fillId="15" borderId="11" xfId="0" applyFont="1" applyFill="1" applyBorder="1" applyAlignment="1" applyProtection="1">
      <alignment horizontal="center"/>
    </xf>
    <xf numFmtId="0" fontId="11" fillId="15" borderId="5" xfId="0" applyFont="1" applyFill="1" applyBorder="1" applyAlignment="1" applyProtection="1">
      <alignment horizontal="center"/>
    </xf>
    <xf numFmtId="0" fontId="11" fillId="15" borderId="13" xfId="0" applyFont="1" applyFill="1" applyBorder="1" applyAlignment="1" applyProtection="1">
      <alignment horizontal="center"/>
    </xf>
    <xf numFmtId="0" fontId="27" fillId="0" borderId="0" xfId="0" applyFont="1" applyBorder="1" applyAlignment="1" applyProtection="1">
      <alignment horizontal="center"/>
      <protection hidden="1"/>
    </xf>
    <xf numFmtId="0" fontId="27" fillId="0" borderId="11" xfId="0" applyFont="1" applyBorder="1" applyAlignment="1" applyProtection="1">
      <alignment horizontal="center"/>
      <protection hidden="1"/>
    </xf>
    <xf numFmtId="0" fontId="7" fillId="0" borderId="18" xfId="0" applyFont="1"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0" fontId="0" fillId="0" borderId="0" xfId="0" applyFill="1" applyBorder="1" applyAlignment="1" applyProtection="1">
      <alignment horizontal="left"/>
      <protection hidden="1"/>
    </xf>
    <xf numFmtId="0" fontId="7" fillId="0" borderId="18" xfId="0" applyFont="1" applyFill="1" applyBorder="1" applyAlignment="1" applyProtection="1">
      <alignment horizontal="left" vertical="top"/>
      <protection hidden="1"/>
    </xf>
    <xf numFmtId="0" fontId="0" fillId="0" borderId="18"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27" fillId="0" borderId="14" xfId="0" applyFont="1" applyBorder="1" applyAlignment="1" applyProtection="1">
      <alignment horizontal="left" vertical="center"/>
    </xf>
    <xf numFmtId="0" fontId="27" fillId="0" borderId="0" xfId="0" applyFont="1" applyBorder="1" applyAlignment="1" applyProtection="1">
      <alignment horizontal="left" vertical="center"/>
    </xf>
    <xf numFmtId="0" fontId="9" fillId="0" borderId="81"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82" xfId="0" applyFont="1" applyBorder="1" applyAlignment="1" applyProtection="1">
      <alignment horizontal="center" vertical="center"/>
      <protection hidden="1"/>
    </xf>
    <xf numFmtId="0" fontId="4" fillId="0" borderId="14"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10" fillId="0" borderId="14"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40" fillId="4" borderId="5" xfId="1" applyFont="1" applyFill="1" applyBorder="1" applyAlignment="1" applyProtection="1">
      <alignment horizontal="center" wrapText="1"/>
      <protection locked="0"/>
    </xf>
    <xf numFmtId="0" fontId="18" fillId="4" borderId="5" xfId="0" applyFont="1" applyFill="1" applyBorder="1" applyAlignment="1" applyProtection="1">
      <alignment horizontal="center" wrapText="1"/>
      <protection locked="0"/>
    </xf>
    <xf numFmtId="0" fontId="18" fillId="4" borderId="13" xfId="0" applyFont="1" applyFill="1" applyBorder="1" applyAlignment="1" applyProtection="1">
      <alignment horizontal="center" wrapText="1"/>
      <protection locked="0"/>
    </xf>
    <xf numFmtId="0" fontId="26" fillId="0" borderId="0" xfId="0" applyFont="1" applyBorder="1" applyAlignment="1" applyProtection="1">
      <alignment horizontal="center" vertical="center"/>
      <protection hidden="1"/>
    </xf>
    <xf numFmtId="0" fontId="46" fillId="0" borderId="14" xfId="0" applyFont="1" applyBorder="1" applyAlignment="1" applyProtection="1">
      <alignment horizontal="center"/>
      <protection hidden="1"/>
    </xf>
    <xf numFmtId="0" fontId="46" fillId="0" borderId="0" xfId="0" applyFont="1" applyBorder="1" applyAlignment="1" applyProtection="1">
      <alignment horizontal="center"/>
      <protection hidden="1"/>
    </xf>
    <xf numFmtId="0" fontId="46" fillId="0" borderId="11" xfId="0" applyFont="1" applyBorder="1" applyAlignment="1" applyProtection="1">
      <alignment horizontal="center"/>
      <protection hidden="1"/>
    </xf>
    <xf numFmtId="0" fontId="73" fillId="19" borderId="5" xfId="1" applyFont="1" applyFill="1" applyBorder="1" applyAlignment="1" applyProtection="1">
      <alignment horizontal="center" wrapText="1"/>
      <protection locked="0" hidden="1"/>
    </xf>
    <xf numFmtId="0" fontId="19" fillId="19" borderId="5" xfId="0" applyFont="1" applyFill="1" applyBorder="1" applyAlignment="1" applyProtection="1">
      <alignment horizontal="center" wrapText="1"/>
      <protection locked="0" hidden="1"/>
    </xf>
    <xf numFmtId="0" fontId="27" fillId="19" borderId="5" xfId="0" applyFont="1" applyFill="1" applyBorder="1" applyAlignment="1" applyProtection="1">
      <alignment horizontal="center" wrapText="1"/>
      <protection locked="0" hidden="1"/>
    </xf>
    <xf numFmtId="0" fontId="27" fillId="19" borderId="13" xfId="0" applyFont="1" applyFill="1" applyBorder="1" applyAlignment="1" applyProtection="1">
      <alignment horizontal="center" wrapText="1"/>
      <protection locked="0" hidden="1"/>
    </xf>
    <xf numFmtId="0" fontId="42" fillId="0" borderId="14" xfId="0" applyFont="1" applyBorder="1" applyAlignment="1" applyProtection="1">
      <alignment horizontal="center" vertical="center"/>
      <protection hidden="1"/>
    </xf>
    <xf numFmtId="0" fontId="42" fillId="0" borderId="0" xfId="0" applyFont="1" applyBorder="1" applyAlignment="1" applyProtection="1">
      <alignment horizontal="center" vertical="center"/>
      <protection hidden="1"/>
    </xf>
    <xf numFmtId="0" fontId="42" fillId="0" borderId="11" xfId="0" applyFont="1" applyBorder="1" applyAlignment="1" applyProtection="1">
      <alignment horizontal="center" vertical="center"/>
      <protection hidden="1"/>
    </xf>
    <xf numFmtId="0" fontId="5" fillId="0" borderId="76"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4" fillId="0" borderId="14"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19" fillId="19" borderId="15" xfId="0" applyFont="1" applyFill="1" applyBorder="1" applyAlignment="1" applyProtection="1">
      <alignment horizontal="center" wrapText="1"/>
      <protection locked="0" hidden="1"/>
    </xf>
    <xf numFmtId="0" fontId="18" fillId="3" borderId="19" xfId="0" applyFont="1" applyFill="1" applyBorder="1" applyAlignment="1" applyProtection="1">
      <alignment horizontal="center"/>
      <protection locked="0"/>
    </xf>
    <xf numFmtId="0" fontId="18" fillId="3" borderId="83" xfId="0" applyFont="1" applyFill="1" applyBorder="1" applyAlignment="1" applyProtection="1">
      <alignment horizontal="center"/>
      <protection locked="0"/>
    </xf>
    <xf numFmtId="0" fontId="29" fillId="0" borderId="0" xfId="0" applyFont="1" applyFill="1" applyBorder="1" applyAlignment="1" applyProtection="1">
      <alignment horizontal="center"/>
      <protection hidden="1"/>
    </xf>
    <xf numFmtId="0" fontId="11" fillId="0" borderId="14" xfId="0" applyFont="1" applyBorder="1" applyAlignment="1" applyProtection="1">
      <alignment horizontal="right" vertical="center"/>
      <protection hidden="1"/>
    </xf>
    <xf numFmtId="0" fontId="11" fillId="0" borderId="0" xfId="0" applyFont="1" applyBorder="1" applyAlignment="1" applyProtection="1">
      <alignment horizontal="right" vertical="center"/>
      <protection hidden="1"/>
    </xf>
    <xf numFmtId="49" fontId="4" fillId="3" borderId="5" xfId="0" applyNumberFormat="1" applyFont="1" applyFill="1" applyBorder="1" applyAlignment="1" applyProtection="1">
      <alignment horizontal="left" vertical="center"/>
      <protection locked="0" hidden="1"/>
    </xf>
    <xf numFmtId="0" fontId="18" fillId="19" borderId="15" xfId="0" applyFont="1" applyFill="1" applyBorder="1" applyAlignment="1" applyProtection="1">
      <alignment wrapText="1"/>
      <protection locked="0" hidden="1"/>
    </xf>
    <xf numFmtId="0" fontId="18" fillId="19" borderId="5" xfId="0" applyFont="1" applyFill="1" applyBorder="1" applyAlignment="1" applyProtection="1">
      <alignment wrapText="1"/>
      <protection locked="0" hidden="1"/>
    </xf>
    <xf numFmtId="0" fontId="18" fillId="3" borderId="19" xfId="0" applyFont="1" applyFill="1" applyBorder="1" applyAlignment="1" applyProtection="1">
      <alignment horizontal="center" wrapText="1"/>
      <protection locked="0"/>
    </xf>
    <xf numFmtId="0" fontId="18" fillId="3" borderId="84" xfId="0" applyFont="1" applyFill="1" applyBorder="1" applyAlignment="1" applyProtection="1">
      <alignment horizontal="center" wrapText="1"/>
      <protection locked="0"/>
    </xf>
    <xf numFmtId="0" fontId="26" fillId="0" borderId="11" xfId="0" applyFont="1" applyBorder="1" applyAlignment="1" applyProtection="1">
      <alignment horizontal="center" vertical="center"/>
      <protection hidden="1"/>
    </xf>
    <xf numFmtId="0" fontId="40" fillId="19" borderId="5" xfId="1" applyFont="1" applyFill="1" applyBorder="1" applyAlignment="1" applyProtection="1">
      <alignment horizontal="center" wrapText="1"/>
      <protection locked="0" hidden="1"/>
    </xf>
    <xf numFmtId="0" fontId="19" fillId="19" borderId="13" xfId="0" applyFont="1" applyFill="1" applyBorder="1" applyAlignment="1" applyProtection="1">
      <alignment horizontal="center" wrapText="1"/>
      <protection locked="0" hidden="1"/>
    </xf>
    <xf numFmtId="0" fontId="26" fillId="0" borderId="76" xfId="0" applyFont="1" applyBorder="1" applyAlignment="1" applyProtection="1">
      <alignment horizontal="left" vertical="top"/>
      <protection hidden="1"/>
    </xf>
    <xf numFmtId="0" fontId="26" fillId="0" borderId="18" xfId="0" applyFont="1" applyBorder="1" applyAlignment="1" applyProtection="1">
      <alignment horizontal="left" vertical="top"/>
      <protection hidden="1"/>
    </xf>
    <xf numFmtId="0" fontId="7"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1" fillId="0" borderId="5"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26" xfId="0" applyBorder="1" applyAlignment="1" applyProtection="1">
      <alignment horizontal="left" wrapText="1"/>
      <protection locked="0"/>
    </xf>
    <xf numFmtId="0" fontId="1" fillId="9" borderId="0" xfId="0" applyFont="1" applyFill="1" applyAlignment="1" applyProtection="1">
      <alignment horizontal="center" wrapText="1"/>
      <protection locked="0"/>
    </xf>
    <xf numFmtId="0" fontId="0" fillId="9" borderId="0" xfId="0" applyFill="1" applyAlignment="1" applyProtection="1">
      <alignment horizontal="center" wrapText="1"/>
      <protection locked="0"/>
    </xf>
    <xf numFmtId="0" fontId="6" fillId="0" borderId="85" xfId="0" applyFont="1" applyFill="1" applyBorder="1" applyAlignment="1" applyProtection="1">
      <alignment horizontal="left" vertical="center" indent="2"/>
    </xf>
    <xf numFmtId="0" fontId="6" fillId="0" borderId="16" xfId="0" applyFont="1" applyFill="1" applyBorder="1" applyAlignment="1" applyProtection="1">
      <alignment horizontal="left" vertical="center" indent="2"/>
    </xf>
    <xf numFmtId="171" fontId="7" fillId="5" borderId="19" xfId="0" applyNumberFormat="1" applyFont="1" applyFill="1" applyBorder="1" applyAlignment="1" applyProtection="1">
      <alignment horizontal="center"/>
      <protection locked="0"/>
    </xf>
    <xf numFmtId="171" fontId="7" fillId="5" borderId="28" xfId="0" applyNumberFormat="1" applyFont="1" applyFill="1" applyBorder="1" applyAlignment="1" applyProtection="1">
      <alignment horizontal="center"/>
      <protection locked="0"/>
    </xf>
    <xf numFmtId="171" fontId="7" fillId="5" borderId="20" xfId="0" applyNumberFormat="1" applyFont="1" applyFill="1" applyBorder="1" applyAlignment="1" applyProtection="1">
      <alignment horizontal="center"/>
      <protection locked="0"/>
    </xf>
    <xf numFmtId="171" fontId="7" fillId="5" borderId="29" xfId="0" applyNumberFormat="1" applyFont="1" applyFill="1" applyBorder="1" applyAlignment="1" applyProtection="1">
      <alignment horizontal="center"/>
      <protection locked="0"/>
    </xf>
    <xf numFmtId="0" fontId="6" fillId="9" borderId="0" xfId="0" applyFont="1" applyFill="1" applyAlignment="1" applyProtection="1">
      <alignment horizontal="left" wrapText="1"/>
      <protection locked="0"/>
    </xf>
    <xf numFmtId="0" fontId="7" fillId="5" borderId="20" xfId="0" applyFont="1" applyFill="1" applyBorder="1" applyAlignment="1" applyProtection="1">
      <alignment horizontal="left" wrapText="1"/>
      <protection locked="0"/>
    </xf>
    <xf numFmtId="0" fontId="1" fillId="9" borderId="0" xfId="0" applyFont="1" applyFill="1" applyBorder="1" applyAlignment="1" applyProtection="1">
      <alignment horizontal="center" wrapText="1"/>
      <protection locked="0"/>
    </xf>
    <xf numFmtId="0" fontId="0" fillId="9" borderId="0" xfId="0" applyFill="1" applyBorder="1" applyAlignment="1" applyProtection="1">
      <alignment horizontal="center" wrapText="1"/>
      <protection locked="0"/>
    </xf>
    <xf numFmtId="0" fontId="7" fillId="0" borderId="5" xfId="0" applyFont="1"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7" fillId="5" borderId="19" xfId="0" applyFont="1" applyFill="1" applyBorder="1" applyAlignment="1" applyProtection="1">
      <alignment horizontal="center" wrapText="1"/>
      <protection locked="0"/>
    </xf>
    <xf numFmtId="0" fontId="6" fillId="9" borderId="0" xfId="0" applyFont="1" applyFill="1" applyBorder="1" applyAlignment="1" applyProtection="1">
      <alignment horizontal="left" wrapText="1"/>
      <protection locked="0"/>
    </xf>
    <xf numFmtId="0" fontId="7" fillId="5" borderId="20" xfId="0" applyFont="1" applyFill="1" applyBorder="1" applyAlignment="1" applyProtection="1">
      <alignment horizontal="center" wrapText="1"/>
      <protection locked="0"/>
    </xf>
    <xf numFmtId="0" fontId="1" fillId="5" borderId="19" xfId="0" applyFont="1" applyFill="1" applyBorder="1" applyAlignment="1" applyProtection="1">
      <alignment horizontal="center" wrapText="1"/>
      <protection locked="0"/>
    </xf>
    <xf numFmtId="0" fontId="7" fillId="5" borderId="19" xfId="0" applyFont="1" applyFill="1" applyBorder="1" applyAlignment="1" applyProtection="1">
      <alignment horizontal="left" wrapText="1"/>
      <protection locked="0"/>
    </xf>
    <xf numFmtId="171" fontId="1" fillId="5" borderId="19" xfId="0" applyNumberFormat="1" applyFont="1" applyFill="1" applyBorder="1" applyAlignment="1" applyProtection="1">
      <alignment horizontal="center"/>
      <protection locked="0"/>
    </xf>
    <xf numFmtId="171" fontId="1" fillId="5" borderId="28" xfId="0" applyNumberFormat="1" applyFont="1" applyFill="1" applyBorder="1" applyAlignment="1" applyProtection="1">
      <alignment horizontal="center"/>
      <protection locked="0"/>
    </xf>
    <xf numFmtId="0" fontId="7"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1" fillId="5" borderId="86" xfId="0" applyFont="1" applyFill="1" applyBorder="1" applyAlignment="1" applyProtection="1">
      <alignment horizontal="center" wrapText="1"/>
      <protection locked="0"/>
    </xf>
    <xf numFmtId="0" fontId="1" fillId="5" borderId="19" xfId="0" applyFont="1" applyFill="1" applyBorder="1" applyAlignment="1" applyProtection="1">
      <alignment horizontal="left" wrapText="1"/>
      <protection locked="0"/>
    </xf>
    <xf numFmtId="0" fontId="1" fillId="5" borderId="5" xfId="0" applyFon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6" fillId="0" borderId="0" xfId="0" applyFont="1" applyBorder="1" applyAlignment="1" applyProtection="1">
      <alignment horizontal="left" vertical="center"/>
    </xf>
    <xf numFmtId="0" fontId="6" fillId="0" borderId="85" xfId="0" applyFont="1" applyBorder="1" applyAlignment="1" applyProtection="1">
      <alignment horizontal="left" vertical="center" wrapText="1" indent="2"/>
    </xf>
    <xf numFmtId="0" fontId="6" fillId="0" borderId="16" xfId="0" applyFont="1" applyBorder="1" applyAlignment="1" applyProtection="1">
      <alignment horizontal="left" vertical="center" wrapText="1" indent="2"/>
    </xf>
    <xf numFmtId="171" fontId="1" fillId="5" borderId="5" xfId="0" applyNumberFormat="1" applyFont="1" applyFill="1" applyBorder="1" applyAlignment="1" applyProtection="1">
      <alignment horizontal="center"/>
      <protection locked="0"/>
    </xf>
    <xf numFmtId="171" fontId="1" fillId="5" borderId="26" xfId="0" applyNumberFormat="1" applyFont="1" applyFill="1" applyBorder="1" applyAlignment="1" applyProtection="1">
      <alignment horizontal="center"/>
      <protection locked="0"/>
    </xf>
    <xf numFmtId="0" fontId="19" fillId="3" borderId="0" xfId="0" applyFont="1" applyFill="1" applyBorder="1" applyAlignment="1" applyProtection="1">
      <alignment horizontal="center"/>
      <protection locked="0"/>
    </xf>
    <xf numFmtId="0" fontId="19" fillId="3" borderId="1" xfId="0" applyFont="1" applyFill="1" applyBorder="1" applyAlignment="1" applyProtection="1">
      <alignment horizontal="center"/>
      <protection locked="0"/>
    </xf>
    <xf numFmtId="0" fontId="19" fillId="3" borderId="19"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15" fontId="19" fillId="6" borderId="19" xfId="0" applyNumberFormat="1" applyFont="1" applyFill="1" applyBorder="1" applyAlignment="1" applyProtection="1">
      <alignment horizontal="center"/>
      <protection locked="0"/>
    </xf>
    <xf numFmtId="0" fontId="19" fillId="6" borderId="28" xfId="0" applyFont="1" applyFill="1" applyBorder="1" applyAlignment="1" applyProtection="1">
      <alignment horizontal="center"/>
      <protection locked="0"/>
    </xf>
    <xf numFmtId="0" fontId="6" fillId="3" borderId="5" xfId="0" applyFont="1" applyFill="1" applyBorder="1" applyAlignment="1" applyProtection="1">
      <alignment horizontal="left"/>
      <protection locked="0"/>
    </xf>
    <xf numFmtId="0" fontId="6" fillId="3" borderId="26" xfId="0" applyFont="1" applyFill="1" applyBorder="1" applyAlignment="1" applyProtection="1">
      <alignment horizontal="left"/>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xf>
    <xf numFmtId="0" fontId="24" fillId="7" borderId="19"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1" xfId="0" applyFont="1" applyBorder="1" applyAlignment="1" applyProtection="1">
      <alignment horizontal="center" wrapText="1"/>
    </xf>
    <xf numFmtId="0" fontId="19" fillId="3" borderId="19" xfId="0" applyFont="1" applyFill="1" applyBorder="1" applyAlignment="1" applyProtection="1">
      <alignment horizontal="center" wrapText="1"/>
      <protection locked="0"/>
    </xf>
    <xf numFmtId="0" fontId="19" fillId="3" borderId="28" xfId="0" applyFont="1" applyFill="1" applyBorder="1" applyAlignment="1" applyProtection="1">
      <alignment horizontal="center" wrapText="1"/>
      <protection locked="0"/>
    </xf>
    <xf numFmtId="0" fontId="6" fillId="0" borderId="0" xfId="0" applyFont="1" applyBorder="1" applyAlignment="1" applyProtection="1">
      <alignment horizontal="center"/>
    </xf>
    <xf numFmtId="0" fontId="6" fillId="0" borderId="1" xfId="0" applyFont="1" applyBorder="1" applyAlignment="1" applyProtection="1">
      <alignment horizontal="center"/>
    </xf>
    <xf numFmtId="0" fontId="24" fillId="0" borderId="0" xfId="0" applyFont="1" applyBorder="1" applyAlignment="1" applyProtection="1">
      <alignment horizontal="center" vertical="center"/>
    </xf>
    <xf numFmtId="0" fontId="24" fillId="0" borderId="1" xfId="0" applyFont="1" applyBorder="1" applyAlignment="1" applyProtection="1">
      <alignment horizontal="center" vertical="center"/>
    </xf>
    <xf numFmtId="0" fontId="38" fillId="0" borderId="37" xfId="0" applyFont="1" applyBorder="1" applyAlignment="1" applyProtection="1">
      <alignment horizontal="center"/>
    </xf>
    <xf numFmtId="0" fontId="38" fillId="0" borderId="38" xfId="0" applyFont="1" applyBorder="1" applyAlignment="1" applyProtection="1">
      <alignment horizontal="center"/>
    </xf>
    <xf numFmtId="0" fontId="38" fillId="0" borderId="42" xfId="0" applyFont="1" applyBorder="1" applyAlignment="1" applyProtection="1">
      <alignment horizontal="center"/>
    </xf>
    <xf numFmtId="0" fontId="18" fillId="0" borderId="7" xfId="0" applyFont="1" applyBorder="1" applyAlignment="1" applyProtection="1">
      <alignment horizontal="center"/>
    </xf>
    <xf numFmtId="0" fontId="18" fillId="0" borderId="0" xfId="0" applyFont="1" applyBorder="1" applyAlignment="1" applyProtection="1">
      <alignment horizontal="center"/>
    </xf>
    <xf numFmtId="0" fontId="18" fillId="0" borderId="1" xfId="0" applyFont="1" applyBorder="1" applyAlignment="1" applyProtection="1">
      <alignment horizontal="center"/>
    </xf>
    <xf numFmtId="0" fontId="24" fillId="0" borderId="7" xfId="0" applyFont="1" applyBorder="1" applyAlignment="1" applyProtection="1">
      <alignment horizontal="center"/>
    </xf>
    <xf numFmtId="0" fontId="24" fillId="0" borderId="0" xfId="0" applyFont="1" applyBorder="1" applyAlignment="1" applyProtection="1">
      <alignment horizontal="center"/>
    </xf>
    <xf numFmtId="0" fontId="24" fillId="0" borderId="1" xfId="0" applyFont="1" applyBorder="1" applyAlignment="1" applyProtection="1">
      <alignment horizontal="center"/>
    </xf>
    <xf numFmtId="0" fontId="19" fillId="3" borderId="5" xfId="0" applyFont="1" applyFill="1" applyBorder="1" applyAlignment="1" applyProtection="1">
      <alignment horizontal="center"/>
      <protection locked="0"/>
    </xf>
    <xf numFmtId="0" fontId="19" fillId="3" borderId="26" xfId="0" applyFont="1" applyFill="1" applyBorder="1" applyAlignment="1" applyProtection="1">
      <alignment horizontal="center"/>
      <protection locked="0"/>
    </xf>
    <xf numFmtId="0" fontId="19" fillId="3" borderId="5" xfId="0" applyFont="1" applyFill="1" applyBorder="1" applyAlignment="1" applyProtection="1">
      <alignment horizontal="center" wrapText="1"/>
      <protection locked="0"/>
    </xf>
    <xf numFmtId="0" fontId="19" fillId="3" borderId="26" xfId="0" applyFont="1" applyFill="1" applyBorder="1" applyAlignment="1" applyProtection="1">
      <alignment horizontal="center" wrapText="1"/>
      <protection locked="0"/>
    </xf>
    <xf numFmtId="0" fontId="21" fillId="7" borderId="0" xfId="0" applyFont="1" applyFill="1" applyBorder="1" applyAlignment="1" applyProtection="1">
      <alignment horizontal="left"/>
      <protection locked="0"/>
    </xf>
    <xf numFmtId="43" fontId="18" fillId="0" borderId="0" xfId="0" applyNumberFormat="1" applyFont="1" applyFill="1" applyBorder="1" applyAlignment="1" applyProtection="1">
      <alignment horizontal="center" vertical="center"/>
    </xf>
    <xf numFmtId="0" fontId="19" fillId="0" borderId="0" xfId="0" applyFont="1" applyAlignment="1" applyProtection="1">
      <alignment horizontal="center" vertical="center"/>
    </xf>
    <xf numFmtId="0" fontId="38" fillId="0" borderId="37" xfId="0" applyFont="1" applyBorder="1" applyAlignment="1" applyProtection="1">
      <alignment horizontal="center" vertical="top"/>
    </xf>
    <xf numFmtId="0" fontId="38" fillId="0" borderId="38" xfId="0" applyFont="1" applyBorder="1" applyAlignment="1" applyProtection="1">
      <alignment horizontal="center" vertical="top"/>
    </xf>
    <xf numFmtId="0" fontId="38" fillId="0" borderId="42" xfId="0" applyFont="1" applyBorder="1" applyAlignment="1" applyProtection="1">
      <alignment horizontal="center" vertical="top"/>
    </xf>
    <xf numFmtId="15" fontId="19" fillId="3" borderId="5" xfId="0" applyNumberFormat="1" applyFont="1" applyFill="1" applyBorder="1" applyAlignment="1" applyProtection="1">
      <alignment horizontal="center"/>
      <protection locked="0"/>
    </xf>
    <xf numFmtId="0" fontId="19" fillId="6" borderId="19" xfId="0" applyFont="1" applyFill="1" applyBorder="1" applyAlignment="1" applyProtection="1">
      <alignment horizontal="left"/>
      <protection locked="0"/>
    </xf>
    <xf numFmtId="0" fontId="19" fillId="4" borderId="19" xfId="0" applyFont="1" applyFill="1" applyBorder="1" applyAlignment="1" applyProtection="1">
      <alignment horizontal="left"/>
      <protection locked="0"/>
    </xf>
    <xf numFmtId="15" fontId="19" fillId="6" borderId="5" xfId="0" applyNumberFormat="1" applyFont="1" applyFill="1" applyBorder="1" applyAlignment="1" applyProtection="1">
      <alignment horizontal="center"/>
      <protection locked="0"/>
    </xf>
    <xf numFmtId="0" fontId="19" fillId="6" borderId="26" xfId="0" applyFont="1" applyFill="1" applyBorder="1" applyAlignment="1" applyProtection="1">
      <alignment horizontal="center"/>
      <protection locked="0"/>
    </xf>
    <xf numFmtId="0" fontId="19" fillId="6" borderId="19" xfId="0" applyFont="1" applyFill="1" applyBorder="1" applyAlignment="1" applyProtection="1">
      <alignment horizontal="center"/>
      <protection locked="0"/>
    </xf>
    <xf numFmtId="0" fontId="19" fillId="4" borderId="5" xfId="0" applyFont="1" applyFill="1" applyBorder="1" applyAlignment="1" applyProtection="1">
      <alignment horizontal="left"/>
      <protection locked="0"/>
    </xf>
    <xf numFmtId="0" fontId="19" fillId="6" borderId="5" xfId="0" applyFont="1" applyFill="1" applyBorder="1" applyAlignment="1" applyProtection="1">
      <alignment horizontal="left"/>
      <protection locked="0"/>
    </xf>
    <xf numFmtId="0" fontId="6" fillId="0" borderId="7"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10" fillId="0" borderId="7" xfId="0" applyFont="1" applyBorder="1" applyAlignment="1" applyProtection="1">
      <alignment horizontal="right" vertical="center"/>
    </xf>
    <xf numFmtId="0" fontId="10" fillId="0" borderId="0" xfId="0" applyFont="1" applyBorder="1" applyAlignment="1" applyProtection="1">
      <alignment horizontal="right" vertical="center"/>
    </xf>
    <xf numFmtId="0" fontId="0" fillId="0" borderId="59" xfId="0" applyBorder="1" applyAlignment="1" applyProtection="1">
      <alignment horizontal="center" vertical="center"/>
    </xf>
    <xf numFmtId="0" fontId="0" fillId="0" borderId="10" xfId="0" applyBorder="1" applyAlignment="1" applyProtection="1">
      <alignment horizontal="center" vertical="center"/>
    </xf>
    <xf numFmtId="0" fontId="0" fillId="0" borderId="60" xfId="0"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42" xfId="0" applyFont="1" applyBorder="1" applyAlignment="1" applyProtection="1">
      <alignment horizontal="center" vertical="center"/>
    </xf>
    <xf numFmtId="0" fontId="0" fillId="0" borderId="61" xfId="0" applyBorder="1" applyAlignment="1" applyProtection="1">
      <alignment horizontal="center" vertical="center"/>
    </xf>
    <xf numFmtId="0" fontId="0" fillId="0" borderId="25" xfId="0" applyBorder="1" applyAlignment="1" applyProtection="1">
      <alignment horizontal="center" vertical="center"/>
    </xf>
    <xf numFmtId="0" fontId="1" fillId="0" borderId="0" xfId="4" applyFont="1" applyBorder="1" applyAlignment="1" applyProtection="1">
      <alignment horizontal="center" vertical="center"/>
    </xf>
    <xf numFmtId="0" fontId="6" fillId="0" borderId="0" xfId="4"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27" fillId="0" borderId="59" xfId="0" applyFont="1" applyBorder="1" applyAlignment="1" applyProtection="1">
      <alignment horizontal="right" vertical="center"/>
    </xf>
    <xf numFmtId="0" fontId="27" fillId="0" borderId="10" xfId="0" applyFont="1" applyBorder="1" applyAlignment="1" applyProtection="1">
      <alignment horizontal="right" vertical="center"/>
    </xf>
    <xf numFmtId="41" fontId="11" fillId="0" borderId="10" xfId="4" applyNumberFormat="1" applyFont="1" applyFill="1" applyBorder="1" applyAlignment="1" applyProtection="1">
      <alignment horizontal="center" vertical="center"/>
    </xf>
    <xf numFmtId="0" fontId="1" fillId="0" borderId="10" xfId="4" applyBorder="1"/>
    <xf numFmtId="0" fontId="1" fillId="0" borderId="60" xfId="4" applyBorder="1"/>
    <xf numFmtId="0" fontId="1" fillId="0" borderId="61" xfId="4" applyBorder="1" applyAlignment="1" applyProtection="1">
      <alignment horizontal="center"/>
    </xf>
    <xf numFmtId="0" fontId="1" fillId="0" borderId="1" xfId="4" applyBorder="1" applyAlignment="1" applyProtection="1">
      <alignment horizontal="center"/>
    </xf>
    <xf numFmtId="0" fontId="1" fillId="0" borderId="25" xfId="4" applyBorder="1" applyAlignment="1" applyProtection="1">
      <alignment horizontal="center"/>
    </xf>
    <xf numFmtId="0" fontId="1" fillId="0" borderId="0" xfId="4" applyFont="1" applyBorder="1" applyAlignment="1" applyProtection="1">
      <alignment horizontal="left"/>
    </xf>
    <xf numFmtId="0" fontId="1" fillId="0" borderId="0" xfId="4" applyBorder="1" applyAlignment="1" applyProtection="1">
      <alignment horizontal="left"/>
    </xf>
    <xf numFmtId="0" fontId="11" fillId="0" borderId="0" xfId="4" applyFont="1" applyBorder="1" applyAlignment="1" applyProtection="1">
      <alignment horizontal="center" vertical="center"/>
    </xf>
    <xf numFmtId="0" fontId="4" fillId="0" borderId="0" xfId="4" applyFont="1" applyBorder="1" applyAlignment="1" applyProtection="1">
      <alignment horizontal="center" vertical="center"/>
    </xf>
    <xf numFmtId="0" fontId="27" fillId="0" borderId="59" xfId="0" applyFont="1" applyBorder="1" applyAlignment="1" applyProtection="1">
      <alignment horizontal="right" vertical="top"/>
    </xf>
    <xf numFmtId="0" fontId="27" fillId="0" borderId="10" xfId="0" applyFont="1" applyBorder="1" applyAlignment="1" applyProtection="1">
      <alignment horizontal="right" vertical="top"/>
    </xf>
    <xf numFmtId="0" fontId="1" fillId="0" borderId="10" xfId="4" applyFont="1" applyBorder="1" applyAlignment="1" applyProtection="1">
      <alignment horizontal="center" vertical="center"/>
    </xf>
    <xf numFmtId="0" fontId="1" fillId="0" borderId="60" xfId="4" applyFont="1" applyBorder="1" applyAlignment="1" applyProtection="1">
      <alignment horizontal="center" vertical="center"/>
    </xf>
    <xf numFmtId="0" fontId="1" fillId="0" borderId="1" xfId="4" applyBorder="1" applyAlignment="1" applyProtection="1">
      <alignment horizontal="center" vertical="center"/>
    </xf>
    <xf numFmtId="0" fontId="1" fillId="0" borderId="25" xfId="4" applyBorder="1" applyAlignment="1" applyProtection="1">
      <alignment horizontal="center" vertical="center"/>
    </xf>
    <xf numFmtId="0" fontId="1" fillId="0" borderId="0" xfId="4" applyFont="1" applyAlignment="1" applyProtection="1">
      <alignment horizontal="center" vertical="center"/>
    </xf>
    <xf numFmtId="43" fontId="10" fillId="0" borderId="0" xfId="4" applyNumberFormat="1" applyFont="1" applyBorder="1" applyAlignment="1" applyProtection="1">
      <alignment horizontal="center" vertical="center"/>
    </xf>
    <xf numFmtId="0" fontId="19" fillId="0" borderId="0" xfId="4" applyFont="1" applyBorder="1" applyAlignment="1" applyProtection="1">
      <alignment horizontal="center" vertical="center"/>
    </xf>
    <xf numFmtId="0" fontId="50" fillId="25" borderId="0" xfId="0" applyFont="1" applyFill="1" applyBorder="1" applyAlignment="1" applyProtection="1">
      <alignment horizontal="center" vertical="center"/>
    </xf>
    <xf numFmtId="0" fontId="20" fillId="25" borderId="0"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19" fillId="0" borderId="7" xfId="0" applyFont="1" applyBorder="1" applyAlignment="1" applyProtection="1">
      <alignment horizontal="right" vertical="center"/>
    </xf>
    <xf numFmtId="0" fontId="19" fillId="0" borderId="0" xfId="0" applyFont="1" applyBorder="1" applyAlignment="1" applyProtection="1">
      <alignment horizontal="right" vertical="center"/>
    </xf>
    <xf numFmtId="41" fontId="19" fillId="0" borderId="0" xfId="4" applyNumberFormat="1" applyFont="1" applyFill="1" applyBorder="1" applyAlignment="1" applyProtection="1">
      <alignment horizontal="center" vertical="center"/>
    </xf>
    <xf numFmtId="41" fontId="19" fillId="0" borderId="1" xfId="4" applyNumberFormat="1" applyFont="1" applyFill="1" applyBorder="1" applyAlignment="1" applyProtection="1">
      <alignment horizontal="center" vertical="center"/>
    </xf>
    <xf numFmtId="172" fontId="32" fillId="0" borderId="0" xfId="4" applyNumberFormat="1" applyFont="1" applyBorder="1" applyAlignment="1" applyProtection="1">
      <alignment horizontal="center"/>
    </xf>
    <xf numFmtId="172" fontId="18" fillId="0" borderId="0" xfId="4" applyNumberFormat="1" applyFont="1" applyBorder="1" applyAlignment="1" applyProtection="1">
      <alignment horizontal="right"/>
    </xf>
    <xf numFmtId="0" fontId="23" fillId="0" borderId="0" xfId="0" applyFont="1" applyBorder="1" applyAlignment="1" applyProtection="1">
      <alignment horizontal="right"/>
    </xf>
    <xf numFmtId="172" fontId="18" fillId="0" borderId="32" xfId="4" applyNumberFormat="1" applyFont="1" applyFill="1" applyBorder="1" applyAlignment="1" applyProtection="1">
      <alignment horizontal="right"/>
    </xf>
    <xf numFmtId="0" fontId="81" fillId="26" borderId="7" xfId="4" applyFont="1" applyFill="1" applyBorder="1" applyAlignment="1" applyProtection="1">
      <alignment horizontal="left"/>
    </xf>
    <xf numFmtId="0" fontId="81" fillId="26" borderId="0" xfId="4" applyFont="1" applyFill="1" applyBorder="1" applyAlignment="1" applyProtection="1">
      <alignment horizontal="left"/>
    </xf>
    <xf numFmtId="172" fontId="49" fillId="0" borderId="0" xfId="4" applyNumberFormat="1" applyFont="1" applyBorder="1" applyAlignment="1" applyProtection="1">
      <alignment horizontal="center"/>
    </xf>
    <xf numFmtId="172" fontId="52" fillId="0" borderId="0" xfId="4" applyNumberFormat="1" applyFont="1" applyFill="1" applyBorder="1" applyAlignment="1" applyProtection="1">
      <alignment horizontal="right"/>
    </xf>
    <xf numFmtId="172" fontId="32" fillId="0" borderId="0" xfId="4" applyNumberFormat="1" applyFont="1" applyBorder="1" applyAlignment="1" applyProtection="1">
      <alignment horizontal="right" vertical="center"/>
    </xf>
    <xf numFmtId="172" fontId="18" fillId="0" borderId="0" xfId="2" applyNumberFormat="1" applyFont="1" applyBorder="1" applyAlignment="1" applyProtection="1">
      <alignment horizontal="right" vertical="center"/>
    </xf>
    <xf numFmtId="172" fontId="52" fillId="0" borderId="0" xfId="4" applyNumberFormat="1" applyFont="1" applyBorder="1" applyAlignment="1" applyProtection="1">
      <alignment horizontal="right"/>
    </xf>
    <xf numFmtId="172" fontId="0" fillId="3" borderId="18" xfId="0" applyNumberFormat="1" applyFill="1" applyBorder="1" applyAlignment="1" applyProtection="1">
      <alignment horizontal="right"/>
      <protection locked="0"/>
    </xf>
    <xf numFmtId="0" fontId="3" fillId="0" borderId="4" xfId="4" applyFont="1" applyBorder="1" applyAlignment="1" applyProtection="1">
      <alignment horizontal="center"/>
    </xf>
    <xf numFmtId="0" fontId="11" fillId="0" borderId="0" xfId="4" applyFont="1" applyBorder="1" applyAlignment="1" applyProtection="1">
      <alignment horizontal="center"/>
    </xf>
    <xf numFmtId="41" fontId="18" fillId="0" borderId="87" xfId="4" applyNumberFormat="1" applyFont="1" applyFill="1" applyBorder="1" applyAlignment="1" applyProtection="1">
      <alignment horizontal="center"/>
    </xf>
    <xf numFmtId="41" fontId="10" fillId="0" borderId="0" xfId="4" applyNumberFormat="1" applyFont="1" applyFill="1" applyBorder="1" applyAlignment="1" applyProtection="1">
      <alignment horizontal="center"/>
    </xf>
    <xf numFmtId="41" fontId="10" fillId="0" borderId="1" xfId="4" applyNumberFormat="1" applyFont="1" applyFill="1" applyBorder="1" applyAlignment="1" applyProtection="1">
      <alignment horizontal="center"/>
    </xf>
    <xf numFmtId="172" fontId="6" fillId="0" borderId="5" xfId="4" applyNumberFormat="1" applyFont="1" applyFill="1" applyBorder="1" applyAlignment="1" applyProtection="1">
      <alignment horizontal="right"/>
    </xf>
    <xf numFmtId="169" fontId="6" fillId="0" borderId="19" xfId="4" applyNumberFormat="1" applyFont="1" applyBorder="1" applyAlignment="1" applyProtection="1">
      <alignment horizontal="right"/>
    </xf>
    <xf numFmtId="0" fontId="45" fillId="0" borderId="0" xfId="0" applyFont="1" applyFill="1" applyBorder="1" applyAlignment="1" applyProtection="1">
      <alignment horizontal="center" wrapText="1"/>
    </xf>
    <xf numFmtId="0" fontId="60" fillId="0" borderId="0" xfId="0" applyFont="1" applyBorder="1" applyAlignment="1" applyProtection="1">
      <alignment horizontal="center"/>
    </xf>
    <xf numFmtId="0" fontId="62" fillId="0" borderId="0" xfId="0" applyFont="1" applyBorder="1" applyAlignment="1" applyProtection="1">
      <alignment horizontal="center"/>
    </xf>
    <xf numFmtId="0" fontId="60" fillId="0" borderId="0" xfId="4" applyFont="1" applyBorder="1" applyAlignment="1" applyProtection="1">
      <alignment horizontal="center"/>
    </xf>
    <xf numFmtId="0" fontId="62" fillId="0" borderId="0" xfId="4" applyFont="1" applyBorder="1" applyAlignment="1" applyProtection="1">
      <alignment horizontal="center"/>
    </xf>
    <xf numFmtId="172" fontId="19" fillId="0" borderId="5" xfId="4" applyNumberFormat="1" applyFont="1" applyFill="1" applyBorder="1" applyAlignment="1" applyProtection="1">
      <alignment horizontal="right"/>
    </xf>
    <xf numFmtId="172" fontId="1" fillId="3" borderId="5" xfId="4" applyNumberFormat="1" applyFill="1" applyBorder="1" applyAlignment="1" applyProtection="1">
      <alignment horizontal="right"/>
    </xf>
    <xf numFmtId="172" fontId="19" fillId="0" borderId="18" xfId="4" applyNumberFormat="1" applyFont="1" applyFill="1" applyBorder="1" applyAlignment="1" applyProtection="1">
      <alignment horizontal="right"/>
    </xf>
    <xf numFmtId="172" fontId="1" fillId="3" borderId="18" xfId="4" applyNumberFormat="1" applyFill="1" applyBorder="1" applyAlignment="1" applyProtection="1">
      <alignment horizontal="right"/>
    </xf>
    <xf numFmtId="0" fontId="1" fillId="0" borderId="0" xfId="4" applyFont="1" applyBorder="1" applyAlignment="1" applyProtection="1">
      <alignment horizontal="left" wrapText="1"/>
    </xf>
    <xf numFmtId="0" fontId="1" fillId="0" borderId="0" xfId="4" applyBorder="1" applyAlignment="1" applyProtection="1">
      <alignment horizontal="left" wrapText="1"/>
    </xf>
    <xf numFmtId="0" fontId="3" fillId="0" borderId="0" xfId="4" applyFont="1" applyBorder="1" applyAlignment="1" applyProtection="1">
      <alignment horizontal="left" wrapText="1"/>
    </xf>
    <xf numFmtId="0" fontId="3" fillId="3" borderId="0" xfId="0" applyFont="1" applyFill="1" applyBorder="1" applyAlignment="1" applyProtection="1">
      <alignment horizontal="left"/>
      <protection locked="0"/>
    </xf>
    <xf numFmtId="0" fontId="3" fillId="3" borderId="19" xfId="0" applyFont="1" applyFill="1" applyBorder="1" applyAlignment="1" applyProtection="1">
      <alignment horizontal="left"/>
      <protection locked="0"/>
    </xf>
    <xf numFmtId="172" fontId="1" fillId="3" borderId="32" xfId="4" applyNumberFormat="1" applyFill="1" applyBorder="1" applyAlignment="1" applyProtection="1">
      <alignment horizontal="right"/>
      <protection locked="0"/>
    </xf>
    <xf numFmtId="172" fontId="6" fillId="0" borderId="0" xfId="4" applyNumberFormat="1" applyFont="1" applyBorder="1" applyAlignment="1" applyProtection="1">
      <alignment horizontal="right"/>
    </xf>
    <xf numFmtId="172" fontId="6" fillId="0" borderId="1" xfId="4" applyNumberFormat="1" applyFont="1" applyBorder="1" applyAlignment="1" applyProtection="1">
      <alignment horizontal="right"/>
    </xf>
    <xf numFmtId="172" fontId="10" fillId="0" borderId="88" xfId="4" applyNumberFormat="1" applyFont="1" applyBorder="1" applyAlignment="1" applyProtection="1">
      <alignment horizontal="center"/>
    </xf>
    <xf numFmtId="172" fontId="10" fillId="0" borderId="72" xfId="4" applyNumberFormat="1" applyFont="1" applyBorder="1" applyAlignment="1" applyProtection="1">
      <alignment horizontal="center"/>
    </xf>
    <xf numFmtId="172" fontId="10" fillId="0" borderId="73" xfId="4" applyNumberFormat="1" applyFont="1" applyBorder="1" applyAlignment="1" applyProtection="1">
      <alignment horizontal="center"/>
    </xf>
    <xf numFmtId="172" fontId="1" fillId="3" borderId="19" xfId="4" applyNumberFormat="1" applyFill="1" applyBorder="1" applyAlignment="1" applyProtection="1">
      <alignment horizontal="right"/>
      <protection locked="0"/>
    </xf>
    <xf numFmtId="172" fontId="1" fillId="18" borderId="32" xfId="4" applyNumberFormat="1" applyFont="1" applyFill="1" applyBorder="1" applyAlignment="1" applyProtection="1">
      <alignment horizontal="center"/>
    </xf>
    <xf numFmtId="172" fontId="111" fillId="0" borderId="0" xfId="0" applyNumberFormat="1" applyFont="1" applyBorder="1" applyAlignment="1" applyProtection="1">
      <alignment horizontal="center"/>
    </xf>
    <xf numFmtId="172" fontId="111" fillId="0" borderId="69" xfId="0" applyNumberFormat="1" applyFont="1" applyBorder="1" applyAlignment="1" applyProtection="1">
      <alignment horizontal="center"/>
    </xf>
    <xf numFmtId="172" fontId="59" fillId="0" borderId="0" xfId="0" applyNumberFormat="1" applyFont="1" applyBorder="1" applyAlignment="1" applyProtection="1">
      <alignment horizontal="center"/>
    </xf>
    <xf numFmtId="172" fontId="59" fillId="0" borderId="69" xfId="0" applyNumberFormat="1" applyFont="1" applyBorder="1" applyAlignment="1" applyProtection="1">
      <alignment horizontal="center"/>
    </xf>
    <xf numFmtId="172" fontId="10" fillId="14" borderId="0" xfId="4" applyNumberFormat="1" applyFont="1" applyFill="1" applyBorder="1" applyAlignment="1" applyProtection="1">
      <alignment horizontal="right"/>
      <protection locked="0"/>
    </xf>
    <xf numFmtId="172" fontId="10" fillId="14" borderId="1" xfId="4" applyNumberFormat="1" applyFont="1" applyFill="1" applyBorder="1" applyAlignment="1" applyProtection="1">
      <alignment horizontal="right"/>
      <protection locked="0"/>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0" fillId="0" borderId="0" xfId="0" applyBorder="1" applyAlignment="1" applyProtection="1">
      <alignment horizontal="center"/>
    </xf>
    <xf numFmtId="166" fontId="18" fillId="3" borderId="5" xfId="4" applyNumberFormat="1" applyFont="1" applyFill="1" applyBorder="1" applyAlignment="1" applyProtection="1">
      <alignment horizontal="center"/>
      <protection locked="0"/>
    </xf>
    <xf numFmtId="172" fontId="1" fillId="0" borderId="0" xfId="4" applyNumberFormat="1" applyFont="1" applyBorder="1" applyAlignment="1" applyProtection="1">
      <alignment horizontal="right"/>
    </xf>
    <xf numFmtId="170" fontId="1" fillId="3" borderId="32" xfId="4" applyNumberFormat="1" applyFill="1" applyBorder="1" applyAlignment="1" applyProtection="1">
      <alignment horizontal="right"/>
      <protection locked="0"/>
    </xf>
    <xf numFmtId="172" fontId="4" fillId="0" borderId="88" xfId="0" applyNumberFormat="1" applyFont="1" applyBorder="1" applyAlignment="1" applyProtection="1">
      <alignment horizontal="right"/>
    </xf>
    <xf numFmtId="172" fontId="0" fillId="0" borderId="72" xfId="0" applyNumberFormat="1" applyBorder="1"/>
    <xf numFmtId="172" fontId="0" fillId="0" borderId="33" xfId="0" applyNumberFormat="1" applyBorder="1"/>
    <xf numFmtId="172" fontId="50" fillId="0" borderId="0" xfId="0" applyNumberFormat="1" applyFont="1" applyBorder="1" applyAlignment="1" applyProtection="1">
      <alignment horizontal="right"/>
    </xf>
    <xf numFmtId="172" fontId="50" fillId="0" borderId="69" xfId="0" applyNumberFormat="1" applyFont="1" applyBorder="1" applyAlignment="1" applyProtection="1">
      <alignment horizontal="right"/>
    </xf>
    <xf numFmtId="172" fontId="4" fillId="3" borderId="0" xfId="0" applyNumberFormat="1" applyFont="1" applyFill="1" applyBorder="1" applyAlignment="1" applyProtection="1">
      <alignment horizontal="right"/>
      <protection locked="0"/>
    </xf>
    <xf numFmtId="172" fontId="4" fillId="3" borderId="69" xfId="0" applyNumberFormat="1" applyFont="1" applyFill="1" applyBorder="1" applyAlignment="1" applyProtection="1">
      <alignment horizontal="right"/>
      <protection locked="0"/>
    </xf>
    <xf numFmtId="0" fontId="11" fillId="3" borderId="67" xfId="4" applyFont="1" applyFill="1" applyBorder="1" applyAlignment="1" applyProtection="1">
      <alignment horizontal="center"/>
    </xf>
    <xf numFmtId="49" fontId="5" fillId="3" borderId="67" xfId="4" applyNumberFormat="1" applyFont="1" applyFill="1" applyBorder="1" applyAlignment="1" applyProtection="1">
      <alignment horizontal="center"/>
      <protection locked="0"/>
    </xf>
    <xf numFmtId="172" fontId="4" fillId="0" borderId="88" xfId="4" applyNumberFormat="1" applyFont="1" applyBorder="1" applyAlignment="1" applyProtection="1">
      <alignment horizontal="right"/>
    </xf>
    <xf numFmtId="172" fontId="1" fillId="0" borderId="72" xfId="4" applyNumberFormat="1" applyBorder="1"/>
    <xf numFmtId="172" fontId="1" fillId="0" borderId="33" xfId="4" applyNumberFormat="1" applyBorder="1"/>
    <xf numFmtId="172" fontId="19" fillId="0" borderId="19" xfId="4" applyNumberFormat="1" applyFont="1" applyFill="1" applyBorder="1" applyAlignment="1" applyProtection="1">
      <alignment horizontal="right"/>
    </xf>
    <xf numFmtId="166" fontId="18" fillId="0" borderId="5" xfId="4" applyNumberFormat="1" applyFont="1" applyFill="1" applyBorder="1" applyAlignment="1" applyProtection="1">
      <alignment horizontal="center"/>
    </xf>
    <xf numFmtId="172" fontId="6" fillId="0" borderId="17" xfId="4" applyNumberFormat="1" applyFont="1" applyBorder="1" applyAlignment="1" applyProtection="1">
      <alignment horizontal="right"/>
    </xf>
    <xf numFmtId="172" fontId="4" fillId="0" borderId="0" xfId="4" applyNumberFormat="1" applyFont="1" applyBorder="1" applyAlignment="1" applyProtection="1">
      <alignment horizontal="center"/>
    </xf>
    <xf numFmtId="172" fontId="4" fillId="0" borderId="1" xfId="4" applyNumberFormat="1" applyFont="1" applyBorder="1" applyAlignment="1" applyProtection="1">
      <alignment horizontal="center"/>
    </xf>
    <xf numFmtId="172" fontId="1" fillId="14" borderId="5" xfId="4" applyNumberFormat="1" applyFill="1" applyBorder="1" applyAlignment="1" applyProtection="1">
      <alignment horizontal="right"/>
      <protection locked="0"/>
    </xf>
    <xf numFmtId="49" fontId="4" fillId="8" borderId="67" xfId="3" applyNumberFormat="1" applyFont="1" applyFill="1" applyBorder="1" applyAlignment="1" applyProtection="1">
      <alignment horizontal="center"/>
    </xf>
    <xf numFmtId="49" fontId="4" fillId="8" borderId="89" xfId="3" applyNumberFormat="1" applyFont="1" applyFill="1" applyBorder="1" applyAlignment="1" applyProtection="1">
      <alignment horizontal="center"/>
    </xf>
    <xf numFmtId="0" fontId="12" fillId="0" borderId="0" xfId="3" applyFont="1" applyBorder="1" applyAlignment="1">
      <alignment horizontal="left" vertical="center" wrapText="1"/>
    </xf>
    <xf numFmtId="0" fontId="12" fillId="0" borderId="1" xfId="3" applyFont="1" applyBorder="1" applyAlignment="1">
      <alignment horizontal="left" vertical="center" wrapText="1"/>
    </xf>
    <xf numFmtId="0" fontId="28" fillId="0" borderId="0" xfId="3" applyFont="1" applyBorder="1" applyAlignment="1">
      <alignment horizontal="center"/>
    </xf>
    <xf numFmtId="0" fontId="25" fillId="0" borderId="0" xfId="3" applyFont="1" applyBorder="1" applyAlignment="1">
      <alignment horizontal="center"/>
    </xf>
    <xf numFmtId="173" fontId="4" fillId="0" borderId="90" xfId="3" applyNumberFormat="1" applyFont="1" applyBorder="1" applyAlignment="1">
      <alignment horizontal="right"/>
    </xf>
    <xf numFmtId="173" fontId="4" fillId="0" borderId="91" xfId="3" applyNumberFormat="1" applyFont="1" applyBorder="1" applyAlignment="1">
      <alignment horizontal="right"/>
    </xf>
    <xf numFmtId="0" fontId="4" fillId="0" borderId="0" xfId="3" applyFont="1" applyBorder="1" applyAlignment="1">
      <alignment horizontal="left"/>
    </xf>
    <xf numFmtId="0" fontId="4" fillId="0" borderId="69" xfId="3" applyFont="1" applyBorder="1" applyAlignment="1">
      <alignment horizontal="left"/>
    </xf>
    <xf numFmtId="171" fontId="4" fillId="0" borderId="0" xfId="3" applyNumberFormat="1" applyFont="1" applyBorder="1" applyAlignment="1">
      <alignment horizontal="center"/>
    </xf>
    <xf numFmtId="0" fontId="4" fillId="8" borderId="67" xfId="3" applyFont="1" applyFill="1" applyBorder="1" applyAlignment="1" applyProtection="1">
      <alignment horizontal="center"/>
      <protection locked="0"/>
    </xf>
    <xf numFmtId="170" fontId="6" fillId="8" borderId="67" xfId="3" applyNumberFormat="1" applyFont="1" applyFill="1" applyBorder="1" applyAlignment="1" applyProtection="1">
      <alignment horizontal="right"/>
      <protection locked="0"/>
    </xf>
    <xf numFmtId="0" fontId="17" fillId="0" borderId="0" xfId="3" applyFont="1" applyBorder="1" applyAlignment="1">
      <alignment horizontal="left" wrapText="1"/>
    </xf>
    <xf numFmtId="172" fontId="6" fillId="0" borderId="10" xfId="3" applyNumberFormat="1" applyFont="1" applyFill="1" applyBorder="1" applyAlignment="1" applyProtection="1">
      <alignment horizontal="right"/>
    </xf>
    <xf numFmtId="0" fontId="4" fillId="0" borderId="32" xfId="3" applyFont="1" applyBorder="1" applyAlignment="1">
      <alignment horizontal="center"/>
    </xf>
    <xf numFmtId="0" fontId="4" fillId="0" borderId="38" xfId="3" applyFont="1" applyFill="1" applyBorder="1" applyAlignment="1" applyProtection="1">
      <alignment horizontal="center"/>
    </xf>
    <xf numFmtId="49" fontId="4" fillId="8" borderId="67" xfId="3" applyNumberFormat="1" applyFont="1" applyFill="1" applyBorder="1" applyAlignment="1" applyProtection="1">
      <alignment horizontal="left" wrapText="1"/>
      <protection locked="0"/>
    </xf>
    <xf numFmtId="0" fontId="4" fillId="5" borderId="59" xfId="3" applyFont="1" applyFill="1" applyBorder="1" applyAlignment="1">
      <alignment horizontal="center" wrapText="1"/>
    </xf>
    <xf numFmtId="0" fontId="4" fillId="5" borderId="10" xfId="3" applyFont="1" applyFill="1" applyBorder="1" applyAlignment="1">
      <alignment horizontal="center" wrapText="1"/>
    </xf>
    <xf numFmtId="0" fontId="4" fillId="5" borderId="60" xfId="3" applyFont="1" applyFill="1" applyBorder="1" applyAlignment="1">
      <alignment horizontal="center" wrapText="1"/>
    </xf>
    <xf numFmtId="49" fontId="20" fillId="8" borderId="67" xfId="3" applyNumberFormat="1" applyFont="1" applyFill="1" applyBorder="1" applyAlignment="1" applyProtection="1">
      <alignment horizontal="left" wrapText="1"/>
      <protection locked="0"/>
    </xf>
    <xf numFmtId="49" fontId="20" fillId="8" borderId="89" xfId="3" applyNumberFormat="1" applyFont="1" applyFill="1" applyBorder="1" applyAlignment="1" applyProtection="1">
      <alignment horizontal="left" wrapText="1"/>
      <protection locked="0"/>
    </xf>
    <xf numFmtId="0" fontId="6" fillId="0" borderId="7" xfId="3" applyFont="1" applyBorder="1" applyAlignment="1">
      <alignment horizontal="center" vertical="top"/>
    </xf>
    <xf numFmtId="0" fontId="6" fillId="0" borderId="0" xfId="3" applyFont="1" applyBorder="1" applyAlignment="1">
      <alignment horizontal="center" vertical="top"/>
    </xf>
    <xf numFmtId="3" fontId="4" fillId="8" borderId="67" xfId="3" applyNumberFormat="1" applyFont="1" applyFill="1" applyBorder="1" applyAlignment="1" applyProtection="1">
      <alignment horizontal="center"/>
      <protection locked="0"/>
    </xf>
    <xf numFmtId="0" fontId="17" fillId="0" borderId="0" xfId="3" applyFont="1" applyBorder="1" applyAlignment="1">
      <alignment horizontal="left"/>
    </xf>
    <xf numFmtId="170" fontId="4" fillId="8" borderId="67" xfId="3" applyNumberFormat="1" applyFont="1" applyFill="1" applyBorder="1" applyAlignment="1" applyProtection="1">
      <alignment horizontal="right"/>
      <protection locked="0"/>
    </xf>
    <xf numFmtId="0" fontId="6" fillId="0" borderId="0" xfId="3" applyFont="1" applyBorder="1" applyAlignment="1">
      <alignment horizontal="center"/>
    </xf>
    <xf numFmtId="0" fontId="7" fillId="8" borderId="67" xfId="3" applyFont="1" applyFill="1" applyBorder="1" applyAlignment="1" applyProtection="1">
      <alignment horizontal="left"/>
      <protection locked="0"/>
    </xf>
    <xf numFmtId="0" fontId="7" fillId="8" borderId="89" xfId="3" applyFont="1" applyFill="1" applyBorder="1" applyAlignment="1" applyProtection="1">
      <alignment horizontal="left"/>
      <protection locked="0"/>
    </xf>
    <xf numFmtId="0" fontId="7" fillId="8" borderId="92" xfId="3" applyFont="1" applyFill="1" applyBorder="1" applyAlignment="1" applyProtection="1">
      <alignment horizontal="left"/>
      <protection locked="0"/>
    </xf>
    <xf numFmtId="0" fontId="7" fillId="8" borderId="93" xfId="3" applyFont="1" applyFill="1" applyBorder="1" applyAlignment="1" applyProtection="1">
      <alignment horizontal="left"/>
      <protection locked="0"/>
    </xf>
    <xf numFmtId="174" fontId="97" fillId="0" borderId="0" xfId="5" applyNumberFormat="1" applyFont="1" applyAlignment="1">
      <alignment horizontal="center" vertical="center"/>
    </xf>
    <xf numFmtId="0" fontId="112" fillId="0" borderId="0" xfId="0" applyFont="1" applyFill="1" applyAlignment="1" applyProtection="1">
      <alignment horizontal="left" vertical="center" wrapText="1"/>
    </xf>
    <xf numFmtId="0" fontId="1" fillId="0" borderId="37" xfId="4" applyBorder="1" applyAlignment="1" applyProtection="1">
      <alignment horizontal="center" vertical="center"/>
    </xf>
    <xf numFmtId="0" fontId="1" fillId="0" borderId="38" xfId="4" applyBorder="1" applyAlignment="1" applyProtection="1">
      <alignment horizontal="center" vertical="center"/>
    </xf>
    <xf numFmtId="0" fontId="1" fillId="0" borderId="42" xfId="4" applyBorder="1" applyAlignment="1" applyProtection="1">
      <alignment horizontal="center" vertical="center"/>
    </xf>
    <xf numFmtId="0" fontId="41" fillId="0" borderId="7" xfId="4" applyFont="1" applyBorder="1" applyAlignment="1" applyProtection="1">
      <alignment horizontal="center" vertical="center"/>
    </xf>
    <xf numFmtId="0" fontId="41" fillId="0" borderId="0" xfId="4" applyFont="1" applyBorder="1" applyAlignment="1" applyProtection="1">
      <alignment horizontal="center" vertical="center"/>
    </xf>
    <xf numFmtId="0" fontId="41" fillId="0" borderId="1" xfId="4" applyFont="1" applyBorder="1" applyAlignment="1" applyProtection="1">
      <alignment horizontal="center" vertical="center"/>
    </xf>
    <xf numFmtId="0" fontId="85" fillId="27" borderId="7" xfId="4" applyFont="1" applyFill="1" applyBorder="1" applyAlignment="1">
      <alignment horizontal="center" vertical="center"/>
    </xf>
    <xf numFmtId="0" fontId="85" fillId="27" borderId="0" xfId="4" applyFont="1" applyFill="1" applyBorder="1" applyAlignment="1">
      <alignment horizontal="center" vertical="center"/>
    </xf>
    <xf numFmtId="0" fontId="85" fillId="27" borderId="1" xfId="4" applyFont="1" applyFill="1" applyBorder="1" applyAlignment="1">
      <alignment horizontal="center" vertical="center"/>
    </xf>
    <xf numFmtId="170" fontId="19" fillId="0" borderId="48" xfId="0" applyNumberFormat="1" applyFont="1" applyFill="1" applyBorder="1" applyAlignment="1" applyProtection="1">
      <alignment vertical="center"/>
      <protection locked="0"/>
    </xf>
    <xf numFmtId="170" fontId="19" fillId="0" borderId="48" xfId="4" applyNumberFormat="1" applyFont="1" applyFill="1" applyBorder="1" applyAlignment="1" applyProtection="1">
      <alignment vertical="center"/>
      <protection locked="0"/>
    </xf>
    <xf numFmtId="170" fontId="19" fillId="0" borderId="47" xfId="4" applyNumberFormat="1" applyFont="1" applyFill="1" applyBorder="1" applyProtection="1">
      <protection locked="0"/>
    </xf>
  </cellXfs>
  <cellStyles count="6">
    <cellStyle name="Lien hypertexte" xfId="1" builtinId="8"/>
    <cellStyle name="Monétaire" xfId="2" builtinId="4"/>
    <cellStyle name="Normal" xfId="0" builtinId="0"/>
    <cellStyle name="Normal 2" xfId="3"/>
    <cellStyle name="Normal 3" xfId="4"/>
    <cellStyle name="Normal 4" xfId="5"/>
  </cellStyles>
  <dxfs count="35">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fill>
        <patternFill patternType="solid">
          <fgColor indexed="64"/>
          <bgColor rgb="FFFFC1C1"/>
        </patternFill>
      </fill>
    </dxf>
    <dxf>
      <numFmt numFmtId="2" formatCode="0.00"/>
    </dxf>
    <dxf>
      <numFmt numFmtId="2" formatCode="0.00"/>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120174</xdr:colOff>
      <xdr:row>0</xdr:row>
      <xdr:rowOff>57151</xdr:rowOff>
    </xdr:from>
    <xdr:to>
      <xdr:col>11</xdr:col>
      <xdr:colOff>615295</xdr:colOff>
      <xdr:row>2</xdr:row>
      <xdr:rowOff>148431</xdr:rowOff>
    </xdr:to>
    <xdr:pic>
      <xdr:nvPicPr>
        <xdr:cNvPr id="2" name="Image 1"/>
        <xdr:cNvPicPr>
          <a:picLocks noChangeAspect="1"/>
        </xdr:cNvPicPr>
      </xdr:nvPicPr>
      <xdr:blipFill>
        <a:blip xmlns:r="http://schemas.openxmlformats.org/officeDocument/2006/relationships" r:embed="rId1"/>
        <a:stretch>
          <a:fillRect/>
        </a:stretch>
      </xdr:blipFill>
      <xdr:spPr>
        <a:xfrm>
          <a:off x="6023769" y="57151"/>
          <a:ext cx="681831" cy="66278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9" name="Table110" displayName="Table110" ref="A1:DM2" totalsRowShown="0">
  <autoFilter ref="A1:DM2"/>
  <tableColumns count="117">
    <tableColumn id="8" name="Caisse et banque">
      <calculatedColumnFormula>'4-Balance Sheet'!H11</calculatedColumnFormula>
    </tableColumn>
    <tableColumn id="9" name="Caisse et banque - Dons dédiés" dataDxfId="29">
      <calculatedColumnFormula>'4-Balance Sheet'!H12</calculatedColumnFormula>
    </tableColumn>
    <tableColumn id="10" name="Compte de messes">
      <calculatedColumnFormula>'4-Balance Sheet'!H13</calculatedColumnFormula>
    </tableColumn>
    <tableColumn id="11" name="Autres comptes de banques">
      <calculatedColumnFormula>'4-Balance Sheet'!H14</calculatedColumnFormula>
    </tableColumn>
    <tableColumn id="12" name="Comptes à recevoir">
      <calculatedColumnFormula>'4-Balance Sheet'!H18</calculatedColumnFormula>
    </tableColumn>
    <tableColumn id="13" name="TPS à recevoir">
      <calculatedColumnFormula>'4-Balance Sheet'!H19</calculatedColumnFormula>
    </tableColumn>
    <tableColumn id="14" name="TVQ à recevoir">
      <calculatedColumnFormula>'4-Balance Sheet'!H20</calculatedColumnFormula>
    </tableColumn>
    <tableColumn id="118" name="Crédit de contribution diocésaine" dataDxfId="28">
      <calculatedColumnFormula>'4-Balance Sheet'!H21</calculatedColumnFormula>
    </tableColumn>
    <tableColumn id="15" name="Autres (spécifier)" dataDxfId="27">
      <calculatedColumnFormula>'4-Balance Sheet'!H22</calculatedColumnFormula>
    </tableColumn>
    <tableColumn id="16" name="Obligations">
      <calculatedColumnFormula>'4-Balance Sheet'!H27</calculatedColumnFormula>
    </tableColumn>
    <tableColumn id="17" name="Certificats de dépôts">
      <calculatedColumnFormula>'4-Balance Sheet'!H28</calculatedColumnFormula>
    </tableColumn>
    <tableColumn id="18" name="Autres placements" dataDxfId="26">
      <calculatedColumnFormula>'4-Balance Sheet'!H29</calculatedColumnFormula>
    </tableColumn>
    <tableColumn id="19" name="Autres (si requis)">
      <calculatedColumnFormula>'4-Balance Sheet'!H30</calculatedColumnFormula>
    </tableColumn>
    <tableColumn id="20" name="Terrain">
      <calculatedColumnFormula>'4-Balance Sheet'!H35</calculatedColumnFormula>
    </tableColumn>
    <tableColumn id="21" name="Bâtiments :  Église">
      <calculatedColumnFormula>'4-Balance Sheet'!H36</calculatedColumnFormula>
    </tableColumn>
    <tableColumn id="22" name="Bâtiment : Presbytère et autres">
      <calculatedColumnFormula>'4-Balance Sheet'!H37</calculatedColumnFormula>
    </tableColumn>
    <tableColumn id="23" name="Ameublement :  Église">
      <calculatedColumnFormula>'4-Balance Sheet'!H38</calculatedColumnFormula>
    </tableColumn>
    <tableColumn id="24" name="Ammeublement :  Presbytère  et autres immeubles">
      <calculatedColumnFormula>'4-Balance Sheet'!H39</calculatedColumnFormula>
    </tableColumn>
    <tableColumn id="25" name="Orgues et cloches">
      <calculatedColumnFormula>'4-Balance Sheet'!H40</calculatedColumnFormula>
    </tableColumn>
    <tableColumn id="26" name="Outillage d'entretien">
      <calculatedColumnFormula>'4-Balance Sheet'!H41</calculatedColumnFormula>
    </tableColumn>
    <tableColumn id="116" name="Immobilisations - Dons dédiés" dataDxfId="25">
      <calculatedColumnFormula>'4-Balance Sheet'!H42</calculatedColumnFormula>
    </tableColumn>
    <tableColumn id="27" name="Autres">
      <calculatedColumnFormula>'4-Balance Sheet'!H43</calculatedColumnFormula>
    </tableColumn>
    <tableColumn id="28" name="moins : Amortissement cumulé">
      <calculatedColumnFormula>'4-Balance Sheet'!H44</calculatedColumnFormula>
    </tableColumn>
    <tableColumn id="29" name="Emprunt d'une institution financière (incluant mar">
      <calculatedColumnFormula>'4-Balance Sheet'!H54</calculatedColumnFormula>
    </tableColumn>
    <tableColumn id="30" name="Emprunts du Fonds d'entraide... - court terme">
      <calculatedColumnFormula>'4-Balance Sheet'!H55</calculatedColumnFormula>
    </tableColumn>
    <tableColumn id="119" name="Contribution diocésaine à payer" dataDxfId="24">
      <calculatedColumnFormula>'4-Balance Sheet'!H57</calculatedColumnFormula>
    </tableColumn>
    <tableColumn id="31" name="Comptes à payer">
      <calculatedColumnFormula>'4-Balance Sheet'!H58</calculatedColumnFormula>
    </tableColumn>
    <tableColumn id="32" name="Frais courus" dataDxfId="23">
      <calculatedColumnFormula>'4-Balance Sheet'!H59</calculatedColumnFormula>
    </tableColumn>
    <tableColumn id="33" name="Messes à célébrer" dataDxfId="22">
      <calculatedColumnFormula>'4-Balance Sheet'!H60</calculatedColumnFormula>
    </tableColumn>
    <tableColumn id="34" name="Autres emprunts CT (spécifier)" dataDxfId="21">
      <calculatedColumnFormula>'4-Balance Sheet'!H61</calculatedColumnFormula>
    </tableColumn>
    <tableColumn id="35" name="Emprunt d'une institution financière - long terme" dataDxfId="20">
      <calculatedColumnFormula>'4-Balance Sheet'!H66</calculatedColumnFormula>
    </tableColumn>
    <tableColumn id="36" name="Emprunts du Fonds d'entraide... - long terme" dataDxfId="19">
      <calculatedColumnFormula>'4-Balance Sheet'!H67</calculatedColumnFormula>
    </tableColumn>
    <tableColumn id="37" name="Autres emprunts LT" dataDxfId="18">
      <calculatedColumnFormula>'4-Balance Sheet'!H68</calculatedColumnFormula>
    </tableColumn>
    <tableColumn id="38" name="Balance 1er janvier">
      <calculatedColumnFormula>'4-Balance Sheet'!H73</calculatedColumnFormula>
    </tableColumn>
    <tableColumn id="6" name="Avoirs - Dons dédiés" dataDxfId="17">
      <calculatedColumnFormula>'4-Balance Sheet'!H74</calculatedColumnFormula>
    </tableColumn>
    <tableColumn id="39" name="Quêtes pour la paroisse">
      <calculatedColumnFormula>'5-REVENUES'!J7</calculatedColumnFormula>
    </tableColumn>
    <tableColumn id="40" name="Quêtes commandées par le diocèse pour d'autres org">
      <calculatedColumnFormula>'5-REVENUES'!J8</calculatedColumnFormula>
    </tableColumn>
    <tableColumn id="41" name="Dîme et Offrande annuelle">
      <calculatedColumnFormula>'5-REVENUES'!J9</calculatedColumnFormula>
    </tableColumn>
    <tableColumn id="42" name="Dons ">
      <calculatedColumnFormula>'5-REVENUES'!J10</calculatedColumnFormula>
    </tableColumn>
    <tableColumn id="43" name="Messes annoncées">
      <calculatedColumnFormula>'5-REVENUES'!J11</calculatedColumnFormula>
    </tableColumn>
    <tableColumn id="44" name="Mariages">
      <calculatedColumnFormula>'5-REVENUES'!J12</calculatedColumnFormula>
    </tableColumn>
    <tableColumn id="45" name="Funérailles">
      <calculatedColumnFormula>'5-REVENUES'!J13</calculatedColumnFormula>
    </tableColumn>
    <tableColumn id="46" name="Luminaires">
      <calculatedColumnFormula>'5-REVENUES'!J14</calculatedColumnFormula>
    </tableColumn>
    <tableColumn id="47" name="Contributions Éducation à la foi des 0-12 ans">
      <calculatedColumnFormula>'5-REVENUES'!J16</calculatedColumnFormula>
    </tableColumn>
    <tableColumn id="48" name="Contributions Pastorale jeunesse">
      <calculatedColumnFormula>'5-REVENUES'!J17</calculatedColumnFormula>
    </tableColumn>
    <tableColumn id="49" name="Contributions Éducation à la foi des adultes">
      <calculatedColumnFormula>'5-REVENUES'!J18</calculatedColumnFormula>
    </tableColumn>
    <tableColumn id="50" name="Contributions Pastorale de la santé">
      <calculatedColumnFormula>'5-REVENUES'!J19</calculatedColumnFormula>
    </tableColumn>
    <tableColumn id="51" name="Contributions Pastorale sociale">
      <calculatedColumnFormula>'5-REVENUES'!J20</calculatedColumnFormula>
    </tableColumn>
    <tableColumn id="52" name="Autres revenus de nature religieuse (Prions...)">
      <calculatedColumnFormula>'5-REVENUES'!J21</calculatedColumnFormula>
    </tableColumn>
    <tableColumn id="53" name="Locations à court terme (salles ...)">
      <calculatedColumnFormula>'5-REVENUES'!J25</calculatedColumnFormula>
    </tableColumn>
    <tableColumn id="54" name="Locations à long terme (presbytère, église...)">
      <calculatedColumnFormula>'5-REVENUES'!J26</calculatedColumnFormula>
    </tableColumn>
    <tableColumn id="55" name="Pension et logement de résidents et/ou clergé">
      <calculatedColumnFormula>'5-REVENUES'!J27</calculatedColumnFormula>
    </tableColumn>
    <tableColumn id="56" name="Bingo (revenus)">
      <calculatedColumnFormula>'5-REVENUES'!J31</calculatedColumnFormula>
    </tableColumn>
    <tableColumn id="57" name="Restaurant (revenus)">
      <calculatedColumnFormula>'5-REVENUES'!J32</calculatedColumnFormula>
    </tableColumn>
    <tableColumn id="58" name="Bazar (revenus)">
      <calculatedColumnFormula>'5-REVENUES'!J33</calculatedColumnFormula>
    </tableColumn>
    <tableColumn id="59" name="Autres (revenus)">
      <calculatedColumnFormula>'5-REVENUES'!J34</calculatedColumnFormula>
    </tableColumn>
    <tableColumn id="60" name="Intérêts perçus">
      <calculatedColumnFormula>'5-REVENUES'!J38</calculatedColumnFormula>
    </tableColumn>
    <tableColumn id="7" name="Gain sur disposition d'actifs" dataDxfId="16">
      <calculatedColumnFormula>'5-REVENUES'!J39</calculatedColumnFormula>
    </tableColumn>
    <tableColumn id="61" name="Cimetière (contribution au Fonds Général)" dataDxfId="15"/>
    <tableColumn id="62" name="Revenus des petits cimetières" dataDxfId="14"/>
    <tableColumn id="109" name="Dons dédiés" dataDxfId="13">
      <calculatedColumnFormula>'5-REVENUES'!J43</calculatedColumnFormula>
    </tableColumn>
    <tableColumn id="63" name="Subventions gouvernementales reliées aux salaires">
      <calculatedColumnFormula>'5-REVENUES'!J44</calculatedColumnFormula>
    </tableColumn>
    <tableColumn id="64" name="Contribution du diocèse pour les R.S.E. / agp">
      <calculatedColumnFormula>'5-REVENUES'!J45</calculatedColumnFormula>
    </tableColumn>
    <tableColumn id="65" name="Subv salaires Oeuvre Voc. Diocesan Priesthood Mont">
      <calculatedColumnFormula>'5-REVENUES'!J46</calculatedColumnFormula>
    </tableColumn>
    <tableColumn id="110" name="Subventions et dons reçus du Diocèse" dataDxfId="12">
      <calculatedColumnFormula>'5-REVENUES'!J48</calculatedColumnFormula>
    </tableColumn>
    <tableColumn id="66" name="Remboursement de salaire (joindre le détail)">
      <calculatedColumnFormula>'5-REVENUES'!J49</calculatedColumnFormula>
    </tableColumn>
    <tableColumn id="67" name="Remb de salaire par le cimetière (joindre details)" dataDxfId="11"/>
    <tableColumn id="68" name="Subv gouv: Fondation du patrimoine religieux du QC">
      <calculatedColumnFormula>'5-REVENUES'!J51</calculatedColumnFormula>
    </tableColumn>
    <tableColumn id="69" name="Divers (annexer une liste)">
      <calculatedColumnFormula>'5-REVENUES'!J53</calculatedColumnFormula>
    </tableColumn>
    <tableColumn id="70" name="Salaires bruts (joindre le détail)">
      <calculatedColumnFormula>'6-EXPENSES'!I7</calculatedColumnFormula>
    </tableColumn>
    <tableColumn id="71" name="Remboursement salaires au diocèse ou paroisses">
      <calculatedColumnFormula>'6-EXPENSES'!I8</calculatedColumnFormula>
    </tableColumn>
    <tableColumn id="72" name="Avantages sociaux - part employeur (détail)">
      <calculatedColumnFormula>'6-EXPENSES'!I10</calculatedColumnFormula>
    </tableColumn>
    <tableColumn id="73" name="Formation continue du personnel">
      <calculatedColumnFormula>'6-EXPENSES'!I11</calculatedColumnFormula>
    </tableColumn>
    <tableColumn id="74" name="Ministère occasionnel (conférencier, prédicateur)">
      <calculatedColumnFormula>'6-EXPENSES'!I12</calculatedColumnFormula>
    </tableColumn>
    <tableColumn id="75" name="Offrandes de messe aux prêtres">
      <calculatedColumnFormula>'6-EXPENSES'!I13</calculatedColumnFormula>
    </tableColumn>
    <tableColumn id="76" name="Nourriture">
      <calculatedColumnFormula>'6-EXPENSES'!I14</calculatedColumnFormula>
    </tableColumn>
    <tableColumn id="77" name="Logement">
      <calculatedColumnFormula>'6-EXPENSES'!I15</calculatedColumnFormula>
    </tableColumn>
    <tableColumn id="78" name="Frais pour le culte">
      <calculatedColumnFormula>'6-EXPENSES'!I19</calculatedColumnFormula>
    </tableColumn>
    <tableColumn id="79" name="Frais reliés Éducation à la foi des 0-12 ans">
      <calculatedColumnFormula>'6-EXPENSES'!I20</calculatedColumnFormula>
    </tableColumn>
    <tableColumn id="80" name="Frais reliés aux activités en pastorale jeunnesse">
      <calculatedColumnFormula>'6-EXPENSES'!I21</calculatedColumnFormula>
    </tableColumn>
    <tableColumn id="81" name="Frais reliés Éducation à la foi des adultes">
      <calculatedColumnFormula>'6-EXPENSES'!I22</calculatedColumnFormula>
    </tableColumn>
    <tableColumn id="82" name="Frais reliés Pastorale de la santé">
      <calculatedColumnFormula>'6-EXPENSES'!I23</calculatedColumnFormula>
    </tableColumn>
    <tableColumn id="83" name="Frais reliés Pastorale sociale">
      <calculatedColumnFormula>'6-EXPENSES'!I24</calculatedColumnFormula>
    </tableColumn>
    <tableColumn id="84" name="Cierges">
      <calculatedColumnFormula>'6-EXPENSES'!I25</calculatedColumnFormula>
    </tableColumn>
    <tableColumn id="85" name="Fourniture de bureau">
      <calculatedColumnFormula>'6-EXPENSES'!I29</calculatedColumnFormula>
    </tableColumn>
    <tableColumn id="86" name="Téléphone et internet">
      <calculatedColumnFormula>'6-EXPENSES'!I30</calculatedColumnFormula>
    </tableColumn>
    <tableColumn id="87" name="Honoraires professionnels">
      <calculatedColumnFormula>'6-EXPENSES'!I32</calculatedColumnFormula>
    </tableColumn>
    <tableColumn id="88" name="Entretien (inclue réparations mineures et loyer)">
      <calculatedColumnFormula>'6-EXPENSES'!I37</calculatedColumnFormula>
    </tableColumn>
    <tableColumn id="89" name="Électricité">
      <calculatedColumnFormula>'6-EXPENSES'!I38</calculatedColumnFormula>
    </tableColumn>
    <tableColumn id="90" name="Chauffage">
      <calculatedColumnFormula>'6-EXPENSES'!I39</calculatedColumnFormula>
    </tableColumn>
    <tableColumn id="91" name="Rep majeures (+10,000) en partie financées gouv">
      <calculatedColumnFormula>'6-EXPENSES'!I41</calculatedColumnFormula>
    </tableColumn>
    <tableColumn id="92" name="Rep majeures (+10,000) financées par paroisse">
      <calculatedColumnFormula>'6-EXPENSES'!I42</calculatedColumnFormula>
    </tableColumn>
    <tableColumn id="93" name="Assurances feu, vol et responsabilité">
      <calculatedColumnFormula>'6-EXPENSES'!I43</calculatedColumnFormula>
    </tableColumn>
    <tableColumn id="94" name="Taxes">
      <calculatedColumnFormula>'6-EXPENSES'!I44</calculatedColumnFormula>
    </tableColumn>
    <tableColumn id="95" name="Annexe, entretien, incluant réparations mineures">
      <calculatedColumnFormula>'6-EXPENSES'!I48</calculatedColumnFormula>
    </tableColumn>
    <tableColumn id="96" name="Annexes électricité">
      <calculatedColumnFormula>'6-EXPENSES'!I49</calculatedColumnFormula>
    </tableColumn>
    <tableColumn id="97" name="Annexes chauffage">
      <calculatedColumnFormula>'6-EXPENSES'!I50</calculatedColumnFormula>
    </tableColumn>
    <tableColumn id="98" name="Annexes réparations majeures">
      <calculatedColumnFormula>'6-EXPENSES'!I51</calculatedColumnFormula>
    </tableColumn>
    <tableColumn id="99" name="Annexes, assurances feu, vol et responsabilité">
      <calculatedColumnFormula>'6-EXPENSES'!I52</calculatedColumnFormula>
    </tableColumn>
    <tableColumn id="115" name="Annexes taxes" dataDxfId="10">
      <calculatedColumnFormula>'6-EXPENSES'!I53</calculatedColumnFormula>
    </tableColumn>
    <tableColumn id="114" name="Bingo (dépenses)" dataDxfId="9">
      <calculatedColumnFormula>'6-EXPENSES'!I57</calculatedColumnFormula>
    </tableColumn>
    <tableColumn id="113" name="Restaurant (dépenses)" dataDxfId="8">
      <calculatedColumnFormula>'6-EXPENSES'!I58</calculatedColumnFormula>
    </tableColumn>
    <tableColumn id="112" name="Bazar (dépenses)" dataDxfId="7">
      <calculatedColumnFormula>'6-EXPENSES'!I59</calculatedColumnFormula>
    </tableColumn>
    <tableColumn id="111" name="Autres (dépenses)" dataDxfId="6">
      <calculatedColumnFormula>'6-EXPENSES'!I60</calculatedColumnFormula>
    </tableColumn>
    <tableColumn id="101" name="Dépenses intérêtes payés">
      <calculatedColumnFormula>'6-EXPENSES'!I64</calculatedColumnFormula>
    </tableColumn>
    <tableColumn id="102" name="Dépenses frais bancaires">
      <calculatedColumnFormula>'6-EXPENSES'!I65</calculatedColumnFormula>
    </tableColumn>
    <tableColumn id="103" name="Contribution au diocèse et aux oeuvres diocésaines">
      <calculatedColumnFormula>'6-EXPENSES'!I69</calculatedColumnFormula>
    </tableColumn>
    <tableColumn id="104" name="Quêtes commandées par le diocèse pour d'autres">
      <calculatedColumnFormula>'6-EXPENSES'!I72</calculatedColumnFormula>
    </tableColumn>
    <tableColumn id="105" name="Frais de chancellerie">
      <calculatedColumnFormula>'6-EXPENSES'!I73</calculatedColumnFormula>
    </tableColumn>
    <tableColumn id="106" name="Dépenses autres remboursements">
      <calculatedColumnFormula>'6-EXPENSES'!I74</calculatedColumnFormula>
    </tableColumn>
    <tableColumn id="107" name="Dépenses cimetière" dataDxfId="5"/>
    <tableColumn id="117" name="Dépenses dons dédiés" dataDxfId="4">
      <calculatedColumnFormula>'6-EXPENSES'!I78</calculatedColumnFormula>
    </tableColumn>
    <tableColumn id="108" name="Dépenses divers">
      <calculatedColumnFormula>'6-EXPENSES'!I79</calculatedColumnFormula>
    </tableColumn>
    <tableColumn id="1" name="Somme actifs" dataDxfId="3">
      <calculatedColumnFormula>SUM(A2:W2)</calculatedColumnFormula>
    </tableColumn>
    <tableColumn id="2" name="Somme passifs" dataDxfId="2">
      <calculatedColumnFormula>SUM(X2:AG2)</calculatedColumnFormula>
    </tableColumn>
    <tableColumn id="3" name="Sommes revenus" dataDxfId="1">
      <calculatedColumnFormula>SUM(AJ2:BQ2)</calculatedColumnFormula>
    </tableColumn>
    <tableColumn id="4" name="Sommes dépenses" dataDxfId="0">
      <calculatedColumnFormula>SUM(BR2:DI2)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5"/>
  <sheetViews>
    <sheetView tabSelected="1" workbookViewId="0">
      <selection activeCell="H17" sqref="H17"/>
    </sheetView>
  </sheetViews>
  <sheetFormatPr baseColWidth="10" defaultColWidth="11.44140625" defaultRowHeight="13.2"/>
  <cols>
    <col min="1" max="1" width="1.6640625" style="689" customWidth="1"/>
    <col min="2" max="2" width="3.6640625" style="689" customWidth="1"/>
    <col min="3" max="3" width="117.6640625" style="689" customWidth="1"/>
    <col min="4" max="4" width="1.6640625" style="689" customWidth="1"/>
    <col min="5" max="5" width="2.6640625" style="689" customWidth="1"/>
    <col min="6" max="6" width="1.6640625" style="689" customWidth="1"/>
    <col min="7" max="16384" width="11.44140625" style="689"/>
  </cols>
  <sheetData>
    <row r="1" spans="1:6" ht="18" customHeight="1">
      <c r="C1" s="690" t="s">
        <v>535</v>
      </c>
      <c r="D1" s="690"/>
    </row>
    <row r="2" spans="1:6" ht="18" customHeight="1">
      <c r="C2" s="690" t="s">
        <v>536</v>
      </c>
      <c r="D2" s="690"/>
    </row>
    <row r="3" spans="1:6" ht="18" customHeight="1" thickBot="1">
      <c r="C3" s="690"/>
      <c r="D3" s="690"/>
    </row>
    <row r="4" spans="1:6" ht="17.399999999999999">
      <c r="A4" s="691"/>
      <c r="B4" s="692" t="s">
        <v>537</v>
      </c>
      <c r="C4" s="693" t="s">
        <v>538</v>
      </c>
      <c r="D4" s="693"/>
      <c r="E4" s="694"/>
      <c r="F4" s="695"/>
    </row>
    <row r="5" spans="1:6">
      <c r="A5" s="696"/>
      <c r="B5" s="697"/>
      <c r="C5" s="697"/>
      <c r="D5" s="697"/>
      <c r="E5" s="697"/>
      <c r="F5" s="698"/>
    </row>
    <row r="6" spans="1:6" s="704" customFormat="1" ht="16.5" customHeight="1">
      <c r="A6" s="699"/>
      <c r="B6" s="700" t="s">
        <v>30</v>
      </c>
      <c r="C6" s="701" t="s">
        <v>539</v>
      </c>
      <c r="D6" s="702"/>
      <c r="E6" s="697"/>
      <c r="F6" s="703"/>
    </row>
    <row r="7" spans="1:6" ht="4.5" customHeight="1" thickBot="1">
      <c r="A7" s="696"/>
      <c r="B7" s="697"/>
      <c r="C7" s="702"/>
      <c r="D7" s="702"/>
      <c r="E7" s="697"/>
      <c r="F7" s="698"/>
    </row>
    <row r="8" spans="1:6" s="704" customFormat="1" ht="16.5" customHeight="1" thickBot="1">
      <c r="A8" s="699"/>
      <c r="B8" s="700"/>
      <c r="C8" s="705" t="s">
        <v>305</v>
      </c>
      <c r="D8" s="705"/>
      <c r="E8" s="706"/>
      <c r="F8" s="703"/>
    </row>
    <row r="9" spans="1:6" ht="4.5" customHeight="1" thickBot="1">
      <c r="A9" s="696"/>
      <c r="B9" s="697"/>
      <c r="C9" s="702"/>
      <c r="D9" s="702"/>
      <c r="E9" s="697"/>
      <c r="F9" s="698"/>
    </row>
    <row r="10" spans="1:6" s="704" customFormat="1" ht="16.2" thickBot="1">
      <c r="A10" s="699"/>
      <c r="B10" s="700"/>
      <c r="C10" s="707" t="s">
        <v>304</v>
      </c>
      <c r="D10" s="707"/>
      <c r="E10" s="706"/>
      <c r="F10" s="703"/>
    </row>
    <row r="11" spans="1:6" ht="12.75" customHeight="1">
      <c r="A11" s="696"/>
      <c r="B11" s="697"/>
      <c r="C11" s="697"/>
      <c r="D11" s="697"/>
      <c r="E11" s="697"/>
      <c r="F11" s="698"/>
    </row>
    <row r="12" spans="1:6" s="704" customFormat="1" ht="16.5" customHeight="1">
      <c r="A12" s="699"/>
      <c r="B12" s="700"/>
      <c r="C12" s="708" t="s">
        <v>540</v>
      </c>
      <c r="D12" s="702"/>
      <c r="E12" s="700"/>
      <c r="F12" s="703"/>
    </row>
    <row r="13" spans="1:6" ht="4.5" customHeight="1" thickBot="1">
      <c r="A13" s="696"/>
      <c r="B13" s="697"/>
      <c r="C13" s="702"/>
      <c r="D13" s="702"/>
      <c r="E13" s="697"/>
      <c r="F13" s="698"/>
    </row>
    <row r="14" spans="1:6" s="704" customFormat="1" ht="16.5" customHeight="1" thickBot="1">
      <c r="A14" s="699"/>
      <c r="B14" s="700"/>
      <c r="C14" s="700" t="s">
        <v>541</v>
      </c>
      <c r="D14" s="700"/>
      <c r="E14" s="706"/>
      <c r="F14" s="703"/>
    </row>
    <row r="15" spans="1:6" ht="4.5" customHeight="1" thickBot="1">
      <c r="A15" s="696"/>
      <c r="B15" s="697"/>
      <c r="C15" s="702"/>
      <c r="D15" s="702"/>
      <c r="E15" s="697"/>
      <c r="F15" s="698"/>
    </row>
    <row r="16" spans="1:6" s="704" customFormat="1" ht="16.5" customHeight="1" thickBot="1">
      <c r="A16" s="699"/>
      <c r="B16" s="700"/>
      <c r="C16" s="700" t="s">
        <v>542</v>
      </c>
      <c r="D16" s="700"/>
      <c r="E16" s="706"/>
      <c r="F16" s="703"/>
    </row>
    <row r="17" spans="1:6" ht="4.5" customHeight="1" thickBot="1">
      <c r="A17" s="696"/>
      <c r="B17" s="697"/>
      <c r="C17" s="702"/>
      <c r="D17" s="702"/>
      <c r="E17" s="697"/>
      <c r="F17" s="698"/>
    </row>
    <row r="18" spans="1:6" s="704" customFormat="1" ht="16.5" customHeight="1" thickBot="1">
      <c r="A18" s="699"/>
      <c r="B18" s="700"/>
      <c r="C18" s="700" t="s">
        <v>543</v>
      </c>
      <c r="D18" s="700"/>
      <c r="E18" s="706"/>
      <c r="F18" s="703"/>
    </row>
    <row r="19" spans="1:6" ht="4.5" customHeight="1" thickBot="1">
      <c r="A19" s="696"/>
      <c r="B19" s="697"/>
      <c r="C19" s="702"/>
      <c r="D19" s="702"/>
      <c r="E19" s="697"/>
      <c r="F19" s="698"/>
    </row>
    <row r="20" spans="1:6" s="704" customFormat="1" ht="16.5" customHeight="1" thickBot="1">
      <c r="A20" s="699"/>
      <c r="B20" s="700"/>
      <c r="C20" s="700" t="s">
        <v>544</v>
      </c>
      <c r="D20" s="700"/>
      <c r="E20" s="706"/>
      <c r="F20" s="703"/>
    </row>
    <row r="21" spans="1:6" ht="4.5" customHeight="1" thickBot="1">
      <c r="A21" s="696"/>
      <c r="B21" s="697"/>
      <c r="C21" s="702"/>
      <c r="D21" s="702"/>
      <c r="E21" s="697"/>
      <c r="F21" s="698"/>
    </row>
    <row r="22" spans="1:6" s="704" customFormat="1" ht="16.5" customHeight="1" thickBot="1">
      <c r="A22" s="699"/>
      <c r="B22" s="700"/>
      <c r="C22" s="709" t="s">
        <v>545</v>
      </c>
      <c r="D22" s="700"/>
      <c r="E22" s="706"/>
      <c r="F22" s="703"/>
    </row>
    <row r="23" spans="1:6" ht="12.75" customHeight="1">
      <c r="A23" s="696"/>
      <c r="B23" s="697"/>
      <c r="C23" s="697"/>
      <c r="D23" s="697"/>
      <c r="E23" s="697"/>
      <c r="F23" s="698"/>
    </row>
    <row r="24" spans="1:6" s="704" customFormat="1" ht="16.5" customHeight="1">
      <c r="A24" s="699"/>
      <c r="B24" s="700"/>
      <c r="C24" s="710" t="s">
        <v>546</v>
      </c>
      <c r="D24" s="702"/>
      <c r="E24" s="700"/>
      <c r="F24" s="703"/>
    </row>
    <row r="25" spans="1:6" ht="4.5" customHeight="1" thickBot="1">
      <c r="A25" s="696"/>
      <c r="B25" s="697"/>
      <c r="C25" s="702"/>
      <c r="D25" s="702"/>
      <c r="E25" s="697"/>
      <c r="F25" s="698"/>
    </row>
    <row r="26" spans="1:6" s="704" customFormat="1" ht="16.5" customHeight="1" thickBot="1">
      <c r="A26" s="699"/>
      <c r="B26" s="700"/>
      <c r="C26" s="700" t="s">
        <v>547</v>
      </c>
      <c r="D26" s="700"/>
      <c r="E26" s="706"/>
      <c r="F26" s="703"/>
    </row>
    <row r="27" spans="1:6" ht="4.5" customHeight="1" thickBot="1">
      <c r="A27" s="696"/>
      <c r="B27" s="697"/>
      <c r="C27" s="702"/>
      <c r="D27" s="702"/>
      <c r="E27" s="697"/>
      <c r="F27" s="698"/>
    </row>
    <row r="28" spans="1:6" ht="16.5" customHeight="1" thickBot="1">
      <c r="A28" s="696"/>
      <c r="B28" s="700"/>
      <c r="C28" s="700" t="s">
        <v>548</v>
      </c>
      <c r="D28" s="700"/>
      <c r="E28" s="706"/>
      <c r="F28" s="698"/>
    </row>
    <row r="29" spans="1:6" ht="4.5" customHeight="1" thickBot="1">
      <c r="A29" s="696"/>
      <c r="B29" s="697"/>
      <c r="C29" s="702"/>
      <c r="D29" s="702"/>
      <c r="E29" s="697"/>
      <c r="F29" s="698"/>
    </row>
    <row r="30" spans="1:6" s="704" customFormat="1" ht="16.5" customHeight="1" thickBot="1">
      <c r="A30" s="699"/>
      <c r="B30" s="700"/>
      <c r="C30" s="700" t="s">
        <v>549</v>
      </c>
      <c r="D30" s="700"/>
      <c r="E30" s="706"/>
      <c r="F30" s="703"/>
    </row>
    <row r="31" spans="1:6" ht="4.5" customHeight="1" thickBot="1">
      <c r="A31" s="696"/>
      <c r="B31" s="697"/>
      <c r="C31" s="702"/>
      <c r="D31" s="702"/>
      <c r="E31" s="697"/>
      <c r="F31" s="698"/>
    </row>
    <row r="32" spans="1:6" s="704" customFormat="1" ht="16.5" customHeight="1" thickBot="1">
      <c r="A32" s="699"/>
      <c r="B32" s="700"/>
      <c r="C32" s="709" t="s">
        <v>545</v>
      </c>
      <c r="D32" s="700"/>
      <c r="E32" s="706"/>
      <c r="F32" s="703"/>
    </row>
    <row r="33" spans="1:6" ht="12.75" customHeight="1">
      <c r="A33" s="696"/>
      <c r="B33" s="697"/>
      <c r="C33" s="697"/>
      <c r="D33" s="697"/>
      <c r="E33" s="697"/>
      <c r="F33" s="698"/>
    </row>
    <row r="34" spans="1:6" s="704" customFormat="1" ht="16.5" customHeight="1">
      <c r="A34" s="699"/>
      <c r="B34" s="700"/>
      <c r="C34" s="711" t="s">
        <v>550</v>
      </c>
      <c r="D34" s="712"/>
      <c r="E34" s="700"/>
      <c r="F34" s="703"/>
    </row>
    <row r="35" spans="1:6" ht="4.5" customHeight="1" thickBot="1">
      <c r="A35" s="696"/>
      <c r="B35" s="697"/>
      <c r="C35" s="702"/>
      <c r="D35" s="702"/>
      <c r="E35" s="697"/>
      <c r="F35" s="698"/>
    </row>
    <row r="36" spans="1:6" s="704" customFormat="1" ht="16.5" customHeight="1" thickBot="1">
      <c r="A36" s="699"/>
      <c r="B36" s="700"/>
      <c r="C36" s="705" t="s">
        <v>305</v>
      </c>
      <c r="D36" s="705"/>
      <c r="E36" s="706"/>
      <c r="F36" s="703"/>
    </row>
    <row r="37" spans="1:6" ht="4.5" customHeight="1" thickBot="1">
      <c r="A37" s="696"/>
      <c r="B37" s="697"/>
      <c r="C37" s="702"/>
      <c r="D37" s="702"/>
      <c r="E37" s="697"/>
      <c r="F37" s="698"/>
    </row>
    <row r="38" spans="1:6" s="704" customFormat="1" ht="16.5" customHeight="1" thickBot="1">
      <c r="A38" s="699"/>
      <c r="B38" s="700"/>
      <c r="C38" s="707" t="s">
        <v>304</v>
      </c>
      <c r="D38" s="707"/>
      <c r="E38" s="706"/>
      <c r="F38" s="703"/>
    </row>
    <row r="39" spans="1:6" ht="12.75" customHeight="1">
      <c r="A39" s="696"/>
      <c r="B39" s="697"/>
      <c r="C39" s="697"/>
      <c r="D39" s="697"/>
      <c r="E39" s="697"/>
      <c r="F39" s="698"/>
    </row>
    <row r="40" spans="1:6" s="704" customFormat="1" ht="16.5" customHeight="1">
      <c r="A40" s="699"/>
      <c r="B40" s="713" t="s">
        <v>32</v>
      </c>
      <c r="C40" s="714" t="s">
        <v>551</v>
      </c>
      <c r="D40" s="712"/>
      <c r="E40" s="700"/>
      <c r="F40" s="703"/>
    </row>
    <row r="41" spans="1:6" ht="4.5" customHeight="1" thickBot="1">
      <c r="A41" s="696"/>
      <c r="B41" s="697"/>
      <c r="C41" s="702"/>
      <c r="D41" s="702"/>
      <c r="E41" s="697"/>
      <c r="F41" s="698"/>
    </row>
    <row r="42" spans="1:6" s="704" customFormat="1" ht="16.5" customHeight="1" thickBot="1">
      <c r="A42" s="699"/>
      <c r="B42" s="700"/>
      <c r="C42" s="705" t="s">
        <v>305</v>
      </c>
      <c r="D42" s="705"/>
      <c r="E42" s="706"/>
      <c r="F42" s="703"/>
    </row>
    <row r="43" spans="1:6" ht="4.5" customHeight="1" thickBot="1">
      <c r="A43" s="696"/>
      <c r="B43" s="697"/>
      <c r="C43" s="702"/>
      <c r="D43" s="702"/>
      <c r="E43" s="697"/>
      <c r="F43" s="698"/>
    </row>
    <row r="44" spans="1:6" s="704" customFormat="1" ht="16.5" customHeight="1" thickBot="1">
      <c r="A44" s="699"/>
      <c r="B44" s="700"/>
      <c r="C44" s="707" t="s">
        <v>304</v>
      </c>
      <c r="D44" s="707"/>
      <c r="E44" s="706"/>
      <c r="F44" s="703"/>
    </row>
    <row r="45" spans="1:6" ht="12.75" customHeight="1">
      <c r="A45" s="696"/>
      <c r="B45" s="697"/>
      <c r="C45" s="697"/>
      <c r="D45" s="697"/>
      <c r="E45" s="697"/>
      <c r="F45" s="698"/>
    </row>
    <row r="46" spans="1:6" s="704" customFormat="1" ht="16.5" customHeight="1">
      <c r="A46" s="699"/>
      <c r="B46" s="700"/>
      <c r="C46" s="708" t="s">
        <v>552</v>
      </c>
      <c r="D46" s="702"/>
      <c r="E46" s="700"/>
      <c r="F46" s="703"/>
    </row>
    <row r="47" spans="1:6" ht="4.5" customHeight="1" thickBot="1">
      <c r="A47" s="696"/>
      <c r="B47" s="697"/>
      <c r="C47" s="702"/>
      <c r="D47" s="702"/>
      <c r="E47" s="697"/>
      <c r="F47" s="698"/>
    </row>
    <row r="48" spans="1:6" s="704" customFormat="1" ht="16.5" customHeight="1" thickBot="1">
      <c r="A48" s="699"/>
      <c r="B48" s="700"/>
      <c r="C48" s="700" t="s">
        <v>553</v>
      </c>
      <c r="D48" s="700"/>
      <c r="E48" s="706"/>
      <c r="F48" s="703"/>
    </row>
    <row r="49" spans="1:6" ht="4.5" customHeight="1" thickBot="1">
      <c r="A49" s="696"/>
      <c r="B49" s="697"/>
      <c r="C49" s="702"/>
      <c r="D49" s="702"/>
      <c r="E49" s="697"/>
      <c r="F49" s="698"/>
    </row>
    <row r="50" spans="1:6" s="704" customFormat="1" ht="16.5" customHeight="1" thickBot="1">
      <c r="A50" s="699"/>
      <c r="B50" s="700"/>
      <c r="C50" s="700" t="s">
        <v>554</v>
      </c>
      <c r="D50" s="700"/>
      <c r="E50" s="706"/>
      <c r="F50" s="703"/>
    </row>
    <row r="51" spans="1:6" ht="4.5" customHeight="1" thickBot="1">
      <c r="A51" s="696"/>
      <c r="B51" s="697"/>
      <c r="C51" s="702"/>
      <c r="D51" s="702"/>
      <c r="E51" s="697"/>
      <c r="F51" s="698"/>
    </row>
    <row r="52" spans="1:6" s="704" customFormat="1" ht="16.2" thickBot="1">
      <c r="A52" s="699"/>
      <c r="B52" s="700"/>
      <c r="C52" s="709" t="s">
        <v>545</v>
      </c>
      <c r="D52" s="700"/>
      <c r="E52" s="706"/>
      <c r="F52" s="703"/>
    </row>
    <row r="53" spans="1:6" ht="12.75" customHeight="1">
      <c r="A53" s="696"/>
      <c r="B53" s="697"/>
      <c r="C53" s="697"/>
      <c r="D53" s="697"/>
      <c r="E53" s="697"/>
      <c r="F53" s="698"/>
    </row>
    <row r="54" spans="1:6" ht="17.399999999999999">
      <c r="A54" s="696"/>
      <c r="B54" s="715" t="s">
        <v>555</v>
      </c>
      <c r="C54" s="716" t="s">
        <v>556</v>
      </c>
      <c r="D54" s="716"/>
      <c r="E54" s="697"/>
      <c r="F54" s="698"/>
    </row>
    <row r="55" spans="1:6">
      <c r="A55" s="696"/>
      <c r="B55" s="697"/>
      <c r="C55" s="697"/>
      <c r="D55" s="697"/>
      <c r="E55" s="697"/>
      <c r="F55" s="698"/>
    </row>
    <row r="56" spans="1:6" s="719" customFormat="1" ht="16.5" customHeight="1">
      <c r="A56" s="717"/>
      <c r="B56" s="702"/>
      <c r="C56" s="701" t="s">
        <v>557</v>
      </c>
      <c r="D56" s="702"/>
      <c r="E56" s="702"/>
      <c r="F56" s="718"/>
    </row>
    <row r="57" spans="1:6" ht="4.5" customHeight="1" thickBot="1">
      <c r="A57" s="696"/>
      <c r="B57" s="697"/>
      <c r="C57" s="702"/>
      <c r="D57" s="702"/>
      <c r="E57" s="697"/>
      <c r="F57" s="698"/>
    </row>
    <row r="58" spans="1:6" s="704" customFormat="1" ht="16.5" customHeight="1" thickBot="1">
      <c r="A58" s="699"/>
      <c r="B58" s="700"/>
      <c r="C58" s="705" t="s">
        <v>305</v>
      </c>
      <c r="D58" s="705"/>
      <c r="E58" s="706"/>
      <c r="F58" s="703"/>
    </row>
    <row r="59" spans="1:6" ht="4.5" customHeight="1" thickBot="1">
      <c r="A59" s="696"/>
      <c r="B59" s="697"/>
      <c r="C59" s="702"/>
      <c r="D59" s="702"/>
      <c r="E59" s="697"/>
      <c r="F59" s="698"/>
    </row>
    <row r="60" spans="1:6" s="704" customFormat="1" ht="16.2" thickBot="1">
      <c r="A60" s="699"/>
      <c r="B60" s="700"/>
      <c r="C60" s="707" t="s">
        <v>304</v>
      </c>
      <c r="D60" s="707"/>
      <c r="E60" s="706"/>
      <c r="F60" s="703"/>
    </row>
    <row r="61" spans="1:6">
      <c r="A61" s="696"/>
      <c r="B61" s="697"/>
      <c r="C61" s="697"/>
      <c r="D61" s="697"/>
      <c r="E61" s="697"/>
      <c r="F61" s="698"/>
    </row>
    <row r="62" spans="1:6" s="704" customFormat="1" ht="16.5" customHeight="1">
      <c r="A62" s="699"/>
      <c r="B62" s="700"/>
      <c r="C62" s="708" t="s">
        <v>558</v>
      </c>
      <c r="D62" s="702"/>
      <c r="E62" s="700"/>
      <c r="F62" s="703"/>
    </row>
    <row r="63" spans="1:6" ht="4.5" customHeight="1" thickBot="1">
      <c r="A63" s="696"/>
      <c r="B63" s="697"/>
      <c r="C63" s="702"/>
      <c r="D63" s="702"/>
      <c r="E63" s="697"/>
      <c r="F63" s="698"/>
    </row>
    <row r="64" spans="1:6" s="704" customFormat="1" ht="16.5" customHeight="1" thickBot="1">
      <c r="A64" s="699"/>
      <c r="B64" s="700"/>
      <c r="C64" s="700" t="s">
        <v>559</v>
      </c>
      <c r="D64" s="700"/>
      <c r="E64" s="706"/>
      <c r="F64" s="703"/>
    </row>
    <row r="65" spans="1:6" ht="4.5" customHeight="1" thickBot="1">
      <c r="A65" s="696"/>
      <c r="B65" s="697"/>
      <c r="C65" s="702"/>
      <c r="D65" s="702"/>
      <c r="E65" s="697"/>
      <c r="F65" s="698"/>
    </row>
    <row r="66" spans="1:6" s="704" customFormat="1" ht="16.5" customHeight="1" thickBot="1">
      <c r="A66" s="699"/>
      <c r="B66" s="700"/>
      <c r="C66" s="700" t="s">
        <v>560</v>
      </c>
      <c r="D66" s="700"/>
      <c r="E66" s="706"/>
      <c r="F66" s="703"/>
    </row>
    <row r="67" spans="1:6" ht="4.5" customHeight="1" thickBot="1">
      <c r="A67" s="696"/>
      <c r="B67" s="697"/>
      <c r="C67" s="702"/>
      <c r="D67" s="702"/>
      <c r="E67" s="697"/>
      <c r="F67" s="698"/>
    </row>
    <row r="68" spans="1:6" s="704" customFormat="1" ht="16.5" customHeight="1" thickBot="1">
      <c r="A68" s="699"/>
      <c r="B68" s="700"/>
      <c r="C68" s="700" t="s">
        <v>561</v>
      </c>
      <c r="D68" s="700"/>
      <c r="E68" s="706"/>
      <c r="F68" s="703"/>
    </row>
    <row r="69" spans="1:6" ht="12.75" customHeight="1">
      <c r="A69" s="696"/>
      <c r="B69" s="697"/>
      <c r="C69" s="697"/>
      <c r="D69" s="697"/>
      <c r="E69" s="697"/>
      <c r="F69" s="698"/>
    </row>
    <row r="70" spans="1:6" s="724" customFormat="1" ht="16.5" customHeight="1">
      <c r="A70" s="720"/>
      <c r="B70" s="721"/>
      <c r="C70" s="708" t="s">
        <v>562</v>
      </c>
      <c r="D70" s="722"/>
      <c r="E70" s="721"/>
      <c r="F70" s="723"/>
    </row>
    <row r="71" spans="1:6" ht="4.5" customHeight="1" thickBot="1">
      <c r="A71" s="696"/>
      <c r="B71" s="697"/>
      <c r="C71" s="702"/>
      <c r="D71" s="702"/>
      <c r="E71" s="697"/>
      <c r="F71" s="698"/>
    </row>
    <row r="72" spans="1:6" s="704" customFormat="1" ht="16.5" customHeight="1" thickBot="1">
      <c r="A72" s="699"/>
      <c r="B72" s="700"/>
      <c r="C72" s="700" t="s">
        <v>563</v>
      </c>
      <c r="D72" s="700"/>
      <c r="E72" s="706"/>
      <c r="F72" s="703"/>
    </row>
    <row r="73" spans="1:6" ht="4.5" customHeight="1" thickBot="1">
      <c r="A73" s="696"/>
      <c r="B73" s="697"/>
      <c r="C73" s="702"/>
      <c r="D73" s="702"/>
      <c r="E73" s="697"/>
      <c r="F73" s="698"/>
    </row>
    <row r="74" spans="1:6" s="704" customFormat="1" ht="16.5" customHeight="1" thickBot="1">
      <c r="A74" s="699"/>
      <c r="B74" s="700"/>
      <c r="C74" s="700" t="s">
        <v>564</v>
      </c>
      <c r="D74" s="700"/>
      <c r="E74" s="706"/>
      <c r="F74" s="703"/>
    </row>
    <row r="75" spans="1:6" ht="4.5" customHeight="1" thickBot="1">
      <c r="A75" s="696"/>
      <c r="B75" s="697"/>
      <c r="C75" s="702"/>
      <c r="D75" s="702"/>
      <c r="E75" s="697"/>
      <c r="F75" s="698"/>
    </row>
    <row r="76" spans="1:6" s="704" customFormat="1" ht="16.5" customHeight="1" thickBot="1">
      <c r="A76" s="699"/>
      <c r="B76" s="700"/>
      <c r="C76" s="700" t="s">
        <v>565</v>
      </c>
      <c r="D76" s="700"/>
      <c r="E76" s="706"/>
      <c r="F76" s="703"/>
    </row>
    <row r="77" spans="1:6" ht="4.5" customHeight="1" thickBot="1">
      <c r="A77" s="696"/>
      <c r="B77" s="697"/>
      <c r="C77" s="702"/>
      <c r="D77" s="702"/>
      <c r="E77" s="697"/>
      <c r="F77" s="698"/>
    </row>
    <row r="78" spans="1:6" s="704" customFormat="1" ht="16.5" customHeight="1" thickBot="1">
      <c r="A78" s="699"/>
      <c r="B78" s="700"/>
      <c r="C78" s="700" t="s">
        <v>566</v>
      </c>
      <c r="D78" s="700"/>
      <c r="E78" s="706"/>
      <c r="F78" s="703"/>
    </row>
    <row r="79" spans="1:6" ht="4.5" customHeight="1" thickBot="1">
      <c r="A79" s="696"/>
      <c r="B79" s="697"/>
      <c r="C79" s="702"/>
      <c r="D79" s="702"/>
      <c r="E79" s="697"/>
      <c r="F79" s="698"/>
    </row>
    <row r="80" spans="1:6" s="704" customFormat="1" ht="16.5" customHeight="1" thickBot="1">
      <c r="A80" s="699"/>
      <c r="B80" s="700"/>
      <c r="C80" s="709" t="s">
        <v>545</v>
      </c>
      <c r="D80" s="700"/>
      <c r="E80" s="706"/>
      <c r="F80" s="703"/>
    </row>
    <row r="81" spans="1:6">
      <c r="A81" s="696"/>
      <c r="B81" s="697"/>
      <c r="C81" s="697"/>
      <c r="D81" s="697"/>
      <c r="E81" s="697"/>
      <c r="F81" s="698"/>
    </row>
    <row r="82" spans="1:6" s="704" customFormat="1" ht="16.5" customHeight="1">
      <c r="A82" s="699"/>
      <c r="B82" s="700"/>
      <c r="C82" s="710" t="s">
        <v>567</v>
      </c>
      <c r="D82" s="702"/>
      <c r="E82" s="700"/>
      <c r="F82" s="703"/>
    </row>
    <row r="83" spans="1:6" ht="4.5" customHeight="1" thickBot="1">
      <c r="A83" s="696"/>
      <c r="B83" s="697"/>
      <c r="C83" s="702"/>
      <c r="D83" s="702"/>
      <c r="E83" s="697"/>
      <c r="F83" s="698"/>
    </row>
    <row r="84" spans="1:6" s="704" customFormat="1" ht="16.2" thickBot="1">
      <c r="A84" s="699"/>
      <c r="B84" s="700"/>
      <c r="C84" s="700" t="s">
        <v>568</v>
      </c>
      <c r="D84" s="700"/>
      <c r="E84" s="706"/>
      <c r="F84" s="703"/>
    </row>
    <row r="85" spans="1:6" ht="4.5" customHeight="1" thickBot="1">
      <c r="A85" s="696"/>
      <c r="B85" s="697"/>
      <c r="C85" s="702"/>
      <c r="D85" s="702"/>
      <c r="E85" s="697"/>
      <c r="F85" s="698"/>
    </row>
    <row r="86" spans="1:6" s="704" customFormat="1" ht="16.2" thickBot="1">
      <c r="A86" s="699"/>
      <c r="B86" s="700"/>
      <c r="C86" s="700" t="s">
        <v>569</v>
      </c>
      <c r="D86" s="700"/>
      <c r="E86" s="706"/>
      <c r="F86" s="703"/>
    </row>
    <row r="87" spans="1:6" ht="4.5" customHeight="1" thickBot="1">
      <c r="A87" s="696"/>
      <c r="B87" s="697"/>
      <c r="C87" s="702"/>
      <c r="D87" s="702"/>
      <c r="E87" s="697"/>
      <c r="F87" s="698"/>
    </row>
    <row r="88" spans="1:6" s="704" customFormat="1" ht="16.2" thickBot="1">
      <c r="A88" s="699"/>
      <c r="B88" s="700"/>
      <c r="C88" s="709" t="s">
        <v>545</v>
      </c>
      <c r="D88" s="700"/>
      <c r="E88" s="706"/>
      <c r="F88" s="703"/>
    </row>
    <row r="89" spans="1:6">
      <c r="A89" s="696"/>
      <c r="B89" s="697"/>
      <c r="C89" s="697"/>
      <c r="D89" s="697"/>
      <c r="E89" s="697"/>
      <c r="F89" s="698"/>
    </row>
    <row r="90" spans="1:6" ht="18" customHeight="1">
      <c r="A90" s="697"/>
      <c r="B90" s="715" t="s">
        <v>570</v>
      </c>
      <c r="C90" s="716" t="s">
        <v>51</v>
      </c>
      <c r="D90" s="716"/>
      <c r="E90" s="697"/>
      <c r="F90" s="698"/>
    </row>
    <row r="91" spans="1:6">
      <c r="A91" s="696"/>
      <c r="B91" s="697"/>
      <c r="C91" s="697"/>
      <c r="D91" s="697"/>
      <c r="E91" s="697"/>
      <c r="F91" s="698"/>
    </row>
    <row r="92" spans="1:6" ht="16.5" customHeight="1">
      <c r="A92" s="696"/>
      <c r="B92" s="702"/>
      <c r="C92" s="701" t="s">
        <v>571</v>
      </c>
      <c r="D92" s="702"/>
      <c r="E92" s="700"/>
      <c r="F92" s="698"/>
    </row>
    <row r="93" spans="1:6" ht="4.5" customHeight="1" thickBot="1">
      <c r="A93" s="696"/>
      <c r="B93" s="725"/>
      <c r="C93" s="702"/>
      <c r="D93" s="702"/>
      <c r="E93" s="697"/>
      <c r="F93" s="698"/>
    </row>
    <row r="94" spans="1:6" s="704" customFormat="1" ht="16.5" customHeight="1" thickBot="1">
      <c r="A94" s="699"/>
      <c r="B94" s="700"/>
      <c r="C94" s="705" t="s">
        <v>305</v>
      </c>
      <c r="D94" s="705"/>
      <c r="E94" s="706"/>
      <c r="F94" s="703"/>
    </row>
    <row r="95" spans="1:6" ht="4.5" customHeight="1" thickBot="1">
      <c r="A95" s="696"/>
      <c r="B95" s="697"/>
      <c r="C95" s="726"/>
      <c r="D95" s="726"/>
      <c r="E95" s="727"/>
      <c r="F95" s="698"/>
    </row>
    <row r="96" spans="1:6" s="704" customFormat="1" ht="16.2" thickBot="1">
      <c r="A96" s="699"/>
      <c r="B96" s="700"/>
      <c r="C96" s="707" t="s">
        <v>304</v>
      </c>
      <c r="D96" s="707"/>
      <c r="E96" s="706"/>
      <c r="F96" s="703"/>
    </row>
    <row r="97" spans="1:6">
      <c r="A97" s="696"/>
      <c r="B97" s="697"/>
      <c r="C97" s="697"/>
      <c r="D97" s="697"/>
      <c r="E97" s="697"/>
      <c r="F97" s="698"/>
    </row>
    <row r="98" spans="1:6" s="704" customFormat="1" ht="16.5" customHeight="1">
      <c r="A98" s="699"/>
      <c r="B98" s="700"/>
      <c r="C98" s="708" t="s">
        <v>572</v>
      </c>
      <c r="D98" s="702"/>
      <c r="E98" s="700"/>
      <c r="F98" s="703"/>
    </row>
    <row r="99" spans="1:6" ht="4.5" customHeight="1" thickBot="1">
      <c r="A99" s="696"/>
      <c r="B99" s="697"/>
      <c r="C99" s="700"/>
      <c r="D99" s="700"/>
      <c r="E99" s="697"/>
      <c r="F99" s="698"/>
    </row>
    <row r="100" spans="1:6" s="704" customFormat="1" ht="16.5" customHeight="1" thickBot="1">
      <c r="A100" s="699"/>
      <c r="B100" s="700"/>
      <c r="C100" s="721" t="s">
        <v>573</v>
      </c>
      <c r="D100" s="700"/>
      <c r="E100" s="706"/>
      <c r="F100" s="703"/>
    </row>
    <row r="101" spans="1:6" ht="4.5" customHeight="1" thickBot="1">
      <c r="A101" s="696"/>
      <c r="B101" s="697"/>
      <c r="C101" s="697"/>
      <c r="D101" s="697"/>
      <c r="E101" s="697"/>
      <c r="F101" s="698"/>
    </row>
    <row r="102" spans="1:6" s="704" customFormat="1" ht="16.5" customHeight="1" thickBot="1">
      <c r="A102" s="699"/>
      <c r="B102" s="700"/>
      <c r="C102" s="721" t="s">
        <v>574</v>
      </c>
      <c r="D102" s="700"/>
      <c r="E102" s="706"/>
      <c r="F102" s="703"/>
    </row>
    <row r="103" spans="1:6" ht="4.5" customHeight="1" thickBot="1">
      <c r="A103" s="696"/>
      <c r="B103" s="697"/>
      <c r="C103" s="697"/>
      <c r="D103" s="697"/>
      <c r="E103" s="697"/>
      <c r="F103" s="698"/>
    </row>
    <row r="104" spans="1:6" s="704" customFormat="1" ht="16.5" customHeight="1" thickBot="1">
      <c r="A104" s="699"/>
      <c r="B104" s="700"/>
      <c r="C104" s="721" t="s">
        <v>575</v>
      </c>
      <c r="D104" s="700"/>
      <c r="E104" s="706"/>
      <c r="F104" s="703"/>
    </row>
    <row r="105" spans="1:6" ht="12.75" customHeight="1">
      <c r="A105" s="696"/>
      <c r="B105" s="697"/>
      <c r="C105" s="697"/>
      <c r="D105" s="697"/>
      <c r="E105" s="697"/>
      <c r="F105" s="698"/>
    </row>
    <row r="106" spans="1:6" s="704" customFormat="1" ht="16.5" customHeight="1">
      <c r="A106" s="699"/>
      <c r="B106" s="700"/>
      <c r="C106" s="728" t="s">
        <v>576</v>
      </c>
      <c r="D106" s="702"/>
      <c r="E106" s="700"/>
      <c r="F106" s="703"/>
    </row>
    <row r="107" spans="1:6" ht="4.5" customHeight="1" thickBot="1">
      <c r="A107" s="696"/>
      <c r="B107" s="697"/>
      <c r="C107" s="697"/>
      <c r="D107" s="697"/>
      <c r="E107" s="697"/>
      <c r="F107" s="698"/>
    </row>
    <row r="108" spans="1:6" s="704" customFormat="1" ht="16.5" customHeight="1" thickBot="1">
      <c r="A108" s="699"/>
      <c r="B108" s="700"/>
      <c r="C108" s="700" t="s">
        <v>577</v>
      </c>
      <c r="D108" s="700"/>
      <c r="E108" s="706"/>
      <c r="F108" s="703"/>
    </row>
    <row r="109" spans="1:6" ht="4.5" customHeight="1" thickBot="1">
      <c r="A109" s="696"/>
      <c r="B109" s="697"/>
      <c r="C109" s="697"/>
      <c r="D109" s="697"/>
      <c r="E109" s="697"/>
      <c r="F109" s="698"/>
    </row>
    <row r="110" spans="1:6" s="704" customFormat="1" ht="16.5" customHeight="1" thickBot="1">
      <c r="A110" s="699"/>
      <c r="B110" s="700"/>
      <c r="C110" s="700" t="s">
        <v>578</v>
      </c>
      <c r="D110" s="700"/>
      <c r="E110" s="706"/>
      <c r="F110" s="703"/>
    </row>
    <row r="111" spans="1:6" ht="4.5" customHeight="1" thickBot="1">
      <c r="A111" s="696"/>
      <c r="B111" s="697"/>
      <c r="C111" s="697"/>
      <c r="D111" s="697"/>
      <c r="E111" s="697"/>
      <c r="F111" s="698"/>
    </row>
    <row r="112" spans="1:6" s="704" customFormat="1" ht="16.5" customHeight="1" thickBot="1">
      <c r="A112" s="699"/>
      <c r="B112" s="700"/>
      <c r="C112" s="700" t="s">
        <v>569</v>
      </c>
      <c r="D112" s="700"/>
      <c r="E112" s="706"/>
      <c r="F112" s="703"/>
    </row>
    <row r="113" spans="1:6" ht="12.75" customHeight="1">
      <c r="A113" s="696"/>
      <c r="B113" s="697"/>
      <c r="C113" s="697"/>
      <c r="D113" s="697"/>
      <c r="E113" s="697"/>
      <c r="F113" s="698"/>
    </row>
    <row r="114" spans="1:6" s="724" customFormat="1" ht="18" customHeight="1">
      <c r="A114" s="720"/>
      <c r="B114" s="715" t="s">
        <v>579</v>
      </c>
      <c r="C114" s="716" t="s">
        <v>580</v>
      </c>
      <c r="D114" s="721"/>
      <c r="E114" s="729"/>
      <c r="F114" s="723"/>
    </row>
    <row r="115" spans="1:6" ht="12.75" customHeight="1">
      <c r="A115" s="696"/>
      <c r="B115" s="697"/>
      <c r="C115" s="697"/>
      <c r="D115" s="702"/>
      <c r="E115" s="697"/>
      <c r="F115" s="698"/>
    </row>
    <row r="116" spans="1:6" s="704" customFormat="1" ht="16.5" customHeight="1">
      <c r="A116" s="699"/>
      <c r="B116" s="700"/>
      <c r="C116" s="701" t="s">
        <v>581</v>
      </c>
      <c r="D116" s="700"/>
      <c r="E116" s="727"/>
      <c r="F116" s="703"/>
    </row>
    <row r="117" spans="1:6" ht="4.5" customHeight="1" thickBot="1">
      <c r="A117" s="696"/>
      <c r="B117" s="697"/>
      <c r="C117" s="702"/>
      <c r="D117" s="702"/>
      <c r="E117" s="697"/>
      <c r="F117" s="698"/>
    </row>
    <row r="118" spans="1:6" s="704" customFormat="1" ht="16.5" customHeight="1" thickBot="1">
      <c r="A118" s="699"/>
      <c r="B118" s="700"/>
      <c r="C118" s="705" t="s">
        <v>305</v>
      </c>
      <c r="D118" s="700"/>
      <c r="E118" s="706"/>
      <c r="F118" s="703"/>
    </row>
    <row r="119" spans="1:6" ht="4.5" customHeight="1" thickBot="1">
      <c r="A119" s="696"/>
      <c r="B119" s="697"/>
      <c r="C119" s="702"/>
      <c r="D119" s="702"/>
      <c r="E119" s="697"/>
      <c r="F119" s="698"/>
    </row>
    <row r="120" spans="1:6" s="704" customFormat="1" ht="16.2" thickBot="1">
      <c r="A120" s="699"/>
      <c r="B120" s="700"/>
      <c r="C120" s="707" t="s">
        <v>304</v>
      </c>
      <c r="D120" s="712"/>
      <c r="E120" s="706"/>
      <c r="F120" s="703"/>
    </row>
    <row r="121" spans="1:6" ht="12.75" customHeight="1">
      <c r="A121" s="696"/>
      <c r="B121" s="697"/>
      <c r="C121" s="697"/>
      <c r="D121" s="702"/>
      <c r="E121" s="697"/>
      <c r="F121" s="698"/>
    </row>
    <row r="122" spans="1:6" s="704" customFormat="1" ht="16.5" customHeight="1">
      <c r="A122" s="699"/>
      <c r="B122" s="700"/>
      <c r="C122" s="708" t="s">
        <v>582</v>
      </c>
      <c r="D122" s="705"/>
      <c r="E122" s="727"/>
      <c r="F122" s="703"/>
    </row>
    <row r="123" spans="1:6" ht="4.5" customHeight="1" thickBot="1">
      <c r="A123" s="696"/>
      <c r="B123" s="697"/>
      <c r="C123" s="702"/>
      <c r="D123" s="702"/>
      <c r="E123" s="697"/>
      <c r="F123" s="698"/>
    </row>
    <row r="124" spans="1:6" s="704" customFormat="1" ht="16.2" thickBot="1">
      <c r="A124" s="699"/>
      <c r="B124" s="700"/>
      <c r="C124" s="700" t="s">
        <v>583</v>
      </c>
      <c r="D124" s="700"/>
      <c r="E124" s="706"/>
      <c r="F124" s="703"/>
    </row>
    <row r="125" spans="1:6" ht="4.5" customHeight="1" thickBot="1">
      <c r="A125" s="696"/>
      <c r="B125" s="697"/>
      <c r="C125" s="702"/>
      <c r="D125" s="702"/>
      <c r="E125" s="697"/>
      <c r="F125" s="698"/>
    </row>
    <row r="126" spans="1:6" s="704" customFormat="1" ht="16.5" customHeight="1" thickBot="1">
      <c r="A126" s="699"/>
      <c r="B126" s="713"/>
      <c r="C126" s="700" t="s">
        <v>584</v>
      </c>
      <c r="D126" s="700"/>
      <c r="E126" s="706"/>
      <c r="F126" s="703"/>
    </row>
    <row r="127" spans="1:6" ht="4.5" customHeight="1" thickBot="1">
      <c r="A127" s="696"/>
      <c r="B127" s="697"/>
      <c r="C127" s="702"/>
      <c r="D127" s="702"/>
      <c r="E127" s="697"/>
      <c r="F127" s="698"/>
    </row>
    <row r="128" spans="1:6" s="704" customFormat="1" ht="16.5" customHeight="1" thickBot="1">
      <c r="A128" s="699"/>
      <c r="B128" s="700"/>
      <c r="C128" s="700" t="s">
        <v>585</v>
      </c>
      <c r="D128" s="700"/>
      <c r="E128" s="706"/>
      <c r="F128" s="703"/>
    </row>
    <row r="129" spans="1:6" ht="4.5" customHeight="1" thickBot="1">
      <c r="A129" s="696"/>
      <c r="B129" s="697"/>
      <c r="C129" s="702"/>
      <c r="D129" s="702"/>
      <c r="E129" s="697"/>
      <c r="F129" s="698"/>
    </row>
    <row r="130" spans="1:6" s="704" customFormat="1" ht="16.2" thickBot="1">
      <c r="A130" s="699"/>
      <c r="B130" s="700"/>
      <c r="C130" s="700" t="s">
        <v>586</v>
      </c>
      <c r="D130" s="700"/>
      <c r="E130" s="706"/>
      <c r="F130" s="703"/>
    </row>
    <row r="131" spans="1:6" ht="4.5" customHeight="1" thickBot="1">
      <c r="A131" s="696"/>
      <c r="B131" s="697"/>
      <c r="C131" s="702"/>
      <c r="D131" s="702"/>
      <c r="E131" s="697"/>
      <c r="F131" s="698"/>
    </row>
    <row r="132" spans="1:6" s="704" customFormat="1" ht="16.5" customHeight="1" thickBot="1">
      <c r="A132" s="699"/>
      <c r="B132" s="700"/>
      <c r="C132" s="700" t="s">
        <v>587</v>
      </c>
      <c r="D132" s="700"/>
      <c r="E132" s="706"/>
      <c r="F132" s="703"/>
    </row>
    <row r="133" spans="1:6" ht="4.5" customHeight="1" thickBot="1">
      <c r="A133" s="696"/>
      <c r="B133" s="697"/>
      <c r="C133" s="702"/>
      <c r="D133" s="702"/>
      <c r="E133" s="697"/>
      <c r="F133" s="698"/>
    </row>
    <row r="134" spans="1:6" ht="16.5" customHeight="1" thickBot="1">
      <c r="A134" s="696"/>
      <c r="B134" s="697"/>
      <c r="C134" s="700" t="s">
        <v>588</v>
      </c>
      <c r="D134" s="702"/>
      <c r="E134" s="706"/>
      <c r="F134" s="698"/>
    </row>
    <row r="135" spans="1:6" ht="4.5" customHeight="1" thickBot="1">
      <c r="A135" s="696"/>
      <c r="B135" s="697"/>
      <c r="C135" s="702"/>
      <c r="D135" s="702"/>
      <c r="E135" s="697"/>
      <c r="F135" s="698"/>
    </row>
    <row r="136" spans="1:6" s="704" customFormat="1" ht="16.5" customHeight="1" thickBot="1">
      <c r="A136" s="699"/>
      <c r="B136" s="700"/>
      <c r="C136" s="709" t="s">
        <v>545</v>
      </c>
      <c r="D136" s="700"/>
      <c r="E136" s="706"/>
      <c r="F136" s="703"/>
    </row>
    <row r="137" spans="1:6" ht="12.75" customHeight="1">
      <c r="A137" s="696"/>
      <c r="B137" s="697"/>
      <c r="C137" s="697"/>
      <c r="D137" s="702"/>
      <c r="E137" s="697"/>
      <c r="F137" s="698"/>
    </row>
    <row r="138" spans="1:6" s="704" customFormat="1" ht="16.5" customHeight="1">
      <c r="A138" s="699"/>
      <c r="B138" s="700"/>
      <c r="C138" s="730" t="s">
        <v>589</v>
      </c>
      <c r="D138" s="712"/>
      <c r="E138" s="700"/>
      <c r="F138" s="703"/>
    </row>
    <row r="139" spans="1:6" ht="4.5" customHeight="1" thickBot="1">
      <c r="A139" s="696"/>
      <c r="B139" s="697"/>
      <c r="C139" s="702"/>
      <c r="D139" s="702"/>
      <c r="E139" s="697"/>
      <c r="F139" s="698"/>
    </row>
    <row r="140" spans="1:6" ht="16.5" customHeight="1" thickBot="1">
      <c r="A140" s="696"/>
      <c r="B140" s="715"/>
      <c r="C140" s="700" t="s">
        <v>590</v>
      </c>
      <c r="D140" s="700"/>
      <c r="E140" s="706"/>
      <c r="F140" s="698"/>
    </row>
    <row r="141" spans="1:6" ht="4.5" customHeight="1" thickBot="1">
      <c r="A141" s="696"/>
      <c r="B141" s="697"/>
      <c r="C141" s="702"/>
      <c r="D141" s="702"/>
      <c r="E141" s="697"/>
      <c r="F141" s="698"/>
    </row>
    <row r="142" spans="1:6" s="704" customFormat="1" ht="16.5" customHeight="1" thickBot="1">
      <c r="A142" s="699"/>
      <c r="B142" s="700"/>
      <c r="C142" s="700" t="s">
        <v>591</v>
      </c>
      <c r="D142" s="700"/>
      <c r="E142" s="706"/>
      <c r="F142" s="703"/>
    </row>
    <row r="143" spans="1:6" ht="4.5" customHeight="1" thickBot="1">
      <c r="A143" s="696"/>
      <c r="B143" s="697"/>
      <c r="C143" s="702"/>
      <c r="D143" s="702"/>
      <c r="E143" s="697"/>
      <c r="F143" s="698"/>
    </row>
    <row r="144" spans="1:6" s="704" customFormat="1" ht="16.5" customHeight="1" thickBot="1">
      <c r="A144" s="699"/>
      <c r="B144" s="700"/>
      <c r="C144" s="700" t="s">
        <v>592</v>
      </c>
      <c r="D144" s="700"/>
      <c r="E144" s="706"/>
      <c r="F144" s="703"/>
    </row>
    <row r="145" spans="1:6" ht="12.75" customHeight="1">
      <c r="A145" s="696"/>
      <c r="B145" s="697"/>
      <c r="C145" s="697"/>
      <c r="D145" s="697"/>
      <c r="E145" s="697"/>
      <c r="F145" s="698"/>
    </row>
    <row r="146" spans="1:6" s="704" customFormat="1" ht="17.399999999999999">
      <c r="A146" s="699"/>
      <c r="B146" s="715" t="s">
        <v>593</v>
      </c>
      <c r="C146" s="716" t="s">
        <v>594</v>
      </c>
      <c r="D146" s="716"/>
      <c r="E146" s="697"/>
      <c r="F146" s="703"/>
    </row>
    <row r="147" spans="1:6">
      <c r="A147" s="696"/>
      <c r="B147" s="697"/>
      <c r="C147" s="697"/>
      <c r="D147" s="697"/>
      <c r="E147" s="697"/>
      <c r="F147" s="698"/>
    </row>
    <row r="148" spans="1:6" s="704" customFormat="1" ht="16.5" customHeight="1">
      <c r="A148" s="699"/>
      <c r="B148" s="700"/>
      <c r="C148" s="701" t="s">
        <v>595</v>
      </c>
      <c r="D148" s="702"/>
      <c r="E148" s="700"/>
      <c r="F148" s="703"/>
    </row>
    <row r="149" spans="1:6" ht="4.5" customHeight="1" thickBot="1">
      <c r="A149" s="696"/>
      <c r="B149" s="697"/>
      <c r="C149" s="702"/>
      <c r="D149" s="702"/>
      <c r="E149" s="697"/>
      <c r="F149" s="698"/>
    </row>
    <row r="150" spans="1:6" s="704" customFormat="1" ht="16.5" customHeight="1" thickBot="1">
      <c r="A150" s="699"/>
      <c r="B150" s="700"/>
      <c r="C150" s="705" t="s">
        <v>305</v>
      </c>
      <c r="D150" s="705"/>
      <c r="E150" s="706"/>
      <c r="F150" s="703"/>
    </row>
    <row r="151" spans="1:6" ht="4.5" customHeight="1" thickBot="1">
      <c r="A151" s="696"/>
      <c r="B151" s="697"/>
      <c r="C151" s="731"/>
      <c r="D151" s="731"/>
      <c r="E151" s="727"/>
      <c r="F151" s="698"/>
    </row>
    <row r="152" spans="1:6" s="704" customFormat="1" ht="16.5" customHeight="1" thickBot="1">
      <c r="A152" s="699"/>
      <c r="B152" s="700"/>
      <c r="C152" s="707" t="s">
        <v>304</v>
      </c>
      <c r="D152" s="707"/>
      <c r="E152" s="706"/>
      <c r="F152" s="703"/>
    </row>
    <row r="153" spans="1:6" ht="12.75" customHeight="1">
      <c r="A153" s="696"/>
      <c r="B153" s="697"/>
      <c r="C153" s="697"/>
      <c r="D153" s="697"/>
      <c r="E153" s="697"/>
      <c r="F153" s="698"/>
    </row>
    <row r="154" spans="1:6" s="704" customFormat="1" ht="16.5" customHeight="1">
      <c r="A154" s="699"/>
      <c r="B154" s="700"/>
      <c r="C154" s="708" t="s">
        <v>596</v>
      </c>
      <c r="D154" s="702"/>
      <c r="E154" s="700"/>
      <c r="F154" s="703"/>
    </row>
    <row r="155" spans="1:6" ht="4.5" customHeight="1" thickBot="1">
      <c r="A155" s="696"/>
      <c r="B155" s="697"/>
      <c r="C155" s="702"/>
      <c r="D155" s="702"/>
      <c r="E155" s="697"/>
      <c r="F155" s="698"/>
    </row>
    <row r="156" spans="1:6" s="704" customFormat="1" ht="16.5" customHeight="1" thickBot="1">
      <c r="A156" s="699"/>
      <c r="B156" s="700"/>
      <c r="C156" s="700" t="s">
        <v>597</v>
      </c>
      <c r="D156" s="700"/>
      <c r="E156" s="706"/>
      <c r="F156" s="703"/>
    </row>
    <row r="157" spans="1:6" ht="4.5" customHeight="1" thickBot="1">
      <c r="A157" s="696"/>
      <c r="B157" s="697"/>
      <c r="C157" s="702"/>
      <c r="D157" s="702"/>
      <c r="E157" s="697"/>
      <c r="F157" s="698"/>
    </row>
    <row r="158" spans="1:6" s="704" customFormat="1" ht="16.5" customHeight="1" thickBot="1">
      <c r="A158" s="699"/>
      <c r="B158" s="700"/>
      <c r="C158" s="700" t="s">
        <v>598</v>
      </c>
      <c r="D158" s="700"/>
      <c r="E158" s="706"/>
      <c r="F158" s="703"/>
    </row>
    <row r="159" spans="1:6" ht="4.5" customHeight="1" thickBot="1">
      <c r="A159" s="696"/>
      <c r="B159" s="697"/>
      <c r="C159" s="702"/>
      <c r="D159" s="702"/>
      <c r="E159" s="697"/>
      <c r="F159" s="698"/>
    </row>
    <row r="160" spans="1:6" s="704" customFormat="1" ht="16.5" customHeight="1" thickBot="1">
      <c r="A160" s="699"/>
      <c r="B160" s="700"/>
      <c r="C160" s="700" t="s">
        <v>599</v>
      </c>
      <c r="D160" s="700"/>
      <c r="E160" s="706"/>
      <c r="F160" s="703"/>
    </row>
    <row r="161" spans="1:6" ht="4.5" customHeight="1" thickBot="1">
      <c r="A161" s="696"/>
      <c r="B161" s="697"/>
      <c r="C161" s="702"/>
      <c r="D161" s="702"/>
      <c r="E161" s="697"/>
      <c r="F161" s="698"/>
    </row>
    <row r="162" spans="1:6" s="704" customFormat="1" ht="16.2" thickBot="1">
      <c r="A162" s="699"/>
      <c r="B162" s="700"/>
      <c r="C162" s="700" t="s">
        <v>600</v>
      </c>
      <c r="D162" s="700"/>
      <c r="E162" s="706"/>
      <c r="F162" s="703"/>
    </row>
    <row r="163" spans="1:6" ht="4.5" customHeight="1" thickBot="1">
      <c r="A163" s="696"/>
      <c r="B163" s="697"/>
      <c r="C163" s="702"/>
      <c r="D163" s="702"/>
      <c r="E163" s="697"/>
      <c r="F163" s="698"/>
    </row>
    <row r="164" spans="1:6" s="704" customFormat="1" ht="16.2" thickBot="1">
      <c r="A164" s="699"/>
      <c r="B164" s="700"/>
      <c r="C164" s="700" t="s">
        <v>601</v>
      </c>
      <c r="D164" s="700"/>
      <c r="E164" s="706"/>
      <c r="F164" s="703"/>
    </row>
    <row r="165" spans="1:6" ht="4.5" customHeight="1" thickBot="1">
      <c r="A165" s="696"/>
      <c r="B165" s="697"/>
      <c r="C165" s="702"/>
      <c r="D165" s="702"/>
      <c r="E165" s="697"/>
      <c r="F165" s="698"/>
    </row>
    <row r="166" spans="1:6" s="704" customFormat="1" ht="16.2" thickBot="1">
      <c r="A166" s="699"/>
      <c r="B166" s="700"/>
      <c r="C166" s="700" t="s">
        <v>602</v>
      </c>
      <c r="D166" s="700"/>
      <c r="E166" s="706"/>
      <c r="F166" s="703"/>
    </row>
    <row r="167" spans="1:6" ht="4.5" customHeight="1" thickBot="1">
      <c r="A167" s="696"/>
      <c r="B167" s="697"/>
      <c r="C167" s="702"/>
      <c r="D167" s="702"/>
      <c r="E167" s="697"/>
      <c r="F167" s="698"/>
    </row>
    <row r="168" spans="1:6" ht="16.5" customHeight="1" thickBot="1">
      <c r="A168" s="696"/>
      <c r="B168" s="697"/>
      <c r="C168" s="709" t="s">
        <v>545</v>
      </c>
      <c r="D168" s="700"/>
      <c r="E168" s="706"/>
      <c r="F168" s="698"/>
    </row>
    <row r="169" spans="1:6" ht="12.75" customHeight="1">
      <c r="A169" s="696"/>
      <c r="B169" s="697"/>
      <c r="C169" s="697"/>
      <c r="D169" s="697"/>
      <c r="E169" s="697"/>
      <c r="F169" s="698"/>
    </row>
    <row r="170" spans="1:6" s="704" customFormat="1" ht="16.5" customHeight="1">
      <c r="A170" s="699"/>
      <c r="B170" s="700"/>
      <c r="C170" s="710" t="s">
        <v>576</v>
      </c>
      <c r="D170" s="702"/>
      <c r="E170" s="700"/>
      <c r="F170" s="703"/>
    </row>
    <row r="171" spans="1:6" s="704" customFormat="1" ht="4.5" customHeight="1" thickBot="1">
      <c r="A171" s="699"/>
      <c r="B171" s="700"/>
      <c r="C171" s="702"/>
      <c r="D171" s="702"/>
      <c r="E171" s="697"/>
      <c r="F171" s="703"/>
    </row>
    <row r="172" spans="1:6" s="704" customFormat="1" ht="16.2" thickBot="1">
      <c r="A172" s="699"/>
      <c r="B172" s="700"/>
      <c r="C172" s="700" t="s">
        <v>577</v>
      </c>
      <c r="D172" s="700"/>
      <c r="E172" s="706"/>
      <c r="F172" s="703"/>
    </row>
    <row r="173" spans="1:6" s="704" customFormat="1" ht="4.5" customHeight="1" thickBot="1">
      <c r="A173" s="699"/>
      <c r="B173" s="700"/>
      <c r="C173" s="702"/>
      <c r="D173" s="702"/>
      <c r="E173" s="697"/>
      <c r="F173" s="703"/>
    </row>
    <row r="174" spans="1:6" s="704" customFormat="1" ht="16.2" thickBot="1">
      <c r="A174" s="699"/>
      <c r="B174" s="700"/>
      <c r="C174" s="700" t="s">
        <v>578</v>
      </c>
      <c r="D174" s="700"/>
      <c r="E174" s="706"/>
      <c r="F174" s="703"/>
    </row>
    <row r="175" spans="1:6" s="704" customFormat="1" ht="4.5" customHeight="1" thickBot="1">
      <c r="A175" s="699"/>
      <c r="B175" s="700"/>
      <c r="C175" s="702"/>
      <c r="D175" s="702"/>
      <c r="E175" s="697"/>
      <c r="F175" s="703"/>
    </row>
    <row r="176" spans="1:6" s="704" customFormat="1" ht="16.2" thickBot="1">
      <c r="A176" s="699"/>
      <c r="B176" s="700"/>
      <c r="C176" s="700" t="s">
        <v>569</v>
      </c>
      <c r="D176" s="700"/>
      <c r="E176" s="706"/>
      <c r="F176" s="703"/>
    </row>
    <row r="177" spans="1:6" s="704" customFormat="1" ht="4.5" customHeight="1" thickBot="1">
      <c r="A177" s="699"/>
      <c r="B177" s="700"/>
      <c r="C177" s="702"/>
      <c r="D177" s="702"/>
      <c r="E177" s="697"/>
      <c r="F177" s="703"/>
    </row>
    <row r="178" spans="1:6" s="704" customFormat="1" ht="16.2" thickBot="1">
      <c r="A178" s="699"/>
      <c r="B178" s="700"/>
      <c r="C178" s="709" t="s">
        <v>603</v>
      </c>
      <c r="D178" s="700"/>
      <c r="E178" s="706"/>
      <c r="F178" s="703"/>
    </row>
    <row r="179" spans="1:6" s="704" customFormat="1" ht="12.75" customHeight="1">
      <c r="A179" s="699"/>
      <c r="B179" s="700"/>
      <c r="C179" s="700"/>
      <c r="D179" s="700"/>
      <c r="E179" s="727"/>
      <c r="F179" s="703"/>
    </row>
    <row r="180" spans="1:6" ht="18" customHeight="1">
      <c r="A180" s="696"/>
      <c r="B180" s="715" t="s">
        <v>604</v>
      </c>
      <c r="C180" s="716" t="s">
        <v>605</v>
      </c>
      <c r="D180" s="716"/>
      <c r="E180" s="697"/>
      <c r="F180" s="698"/>
    </row>
    <row r="181" spans="1:6">
      <c r="A181" s="696"/>
      <c r="B181" s="697"/>
      <c r="C181" s="697"/>
      <c r="D181" s="697"/>
      <c r="E181" s="697"/>
      <c r="F181" s="698"/>
    </row>
    <row r="182" spans="1:6" s="704" customFormat="1" ht="16.5" customHeight="1">
      <c r="A182" s="699"/>
      <c r="B182" s="700"/>
      <c r="C182" s="714" t="s">
        <v>606</v>
      </c>
      <c r="D182" s="712"/>
      <c r="E182" s="700"/>
      <c r="F182" s="703"/>
    </row>
    <row r="183" spans="1:6" ht="4.5" customHeight="1" thickBot="1">
      <c r="A183" s="696"/>
      <c r="B183" s="697"/>
      <c r="C183" s="702"/>
      <c r="D183" s="702"/>
      <c r="E183" s="697"/>
      <c r="F183" s="698"/>
    </row>
    <row r="184" spans="1:6" s="704" customFormat="1" ht="16.5" customHeight="1" thickBot="1">
      <c r="A184" s="699"/>
      <c r="B184" s="700"/>
      <c r="C184" s="705" t="s">
        <v>305</v>
      </c>
      <c r="D184" s="705"/>
      <c r="E184" s="706"/>
      <c r="F184" s="703"/>
    </row>
    <row r="185" spans="1:6" ht="4.5" customHeight="1" thickBot="1">
      <c r="A185" s="696"/>
      <c r="B185" s="697"/>
      <c r="C185" s="702"/>
      <c r="D185" s="702"/>
      <c r="E185" s="697"/>
      <c r="F185" s="698"/>
    </row>
    <row r="186" spans="1:6" s="704" customFormat="1" ht="16.2" thickBot="1">
      <c r="A186" s="699"/>
      <c r="B186" s="700"/>
      <c r="C186" s="707" t="s">
        <v>304</v>
      </c>
      <c r="D186" s="707"/>
      <c r="E186" s="706"/>
      <c r="F186" s="703"/>
    </row>
    <row r="187" spans="1:6" ht="12.75" customHeight="1">
      <c r="A187" s="696"/>
      <c r="B187" s="697"/>
      <c r="C187" s="697"/>
      <c r="D187" s="697"/>
      <c r="E187" s="697"/>
      <c r="F187" s="698"/>
    </row>
    <row r="188" spans="1:6" s="704" customFormat="1" ht="31.2">
      <c r="A188" s="699"/>
      <c r="B188" s="700"/>
      <c r="C188" s="730" t="s">
        <v>607</v>
      </c>
      <c r="D188" s="712"/>
      <c r="E188" s="700"/>
      <c r="F188" s="703"/>
    </row>
    <row r="189" spans="1:6" ht="4.5" customHeight="1" thickBot="1">
      <c r="A189" s="696"/>
      <c r="B189" s="697"/>
      <c r="C189" s="702"/>
      <c r="D189" s="702"/>
      <c r="E189" s="697"/>
      <c r="F189" s="698"/>
    </row>
    <row r="190" spans="1:6" s="704" customFormat="1" ht="16.2" thickBot="1">
      <c r="A190" s="699"/>
      <c r="B190" s="700"/>
      <c r="C190" s="700" t="s">
        <v>608</v>
      </c>
      <c r="D190" s="700"/>
      <c r="E190" s="706"/>
      <c r="F190" s="703"/>
    </row>
    <row r="191" spans="1:6" ht="4.5" customHeight="1" thickBot="1">
      <c r="A191" s="696"/>
      <c r="B191" s="697"/>
      <c r="C191" s="702"/>
      <c r="D191" s="702"/>
      <c r="E191" s="697"/>
      <c r="F191" s="698"/>
    </row>
    <row r="192" spans="1:6" s="704" customFormat="1" ht="16.2" thickBot="1">
      <c r="A192" s="699"/>
      <c r="B192" s="700"/>
      <c r="C192" s="700" t="s">
        <v>609</v>
      </c>
      <c r="D192" s="700"/>
      <c r="E192" s="706"/>
      <c r="F192" s="703"/>
    </row>
    <row r="193" spans="1:6" ht="4.5" customHeight="1" thickBot="1">
      <c r="A193" s="696"/>
      <c r="B193" s="697"/>
      <c r="C193" s="702"/>
      <c r="D193" s="702"/>
      <c r="E193" s="697"/>
      <c r="F193" s="698"/>
    </row>
    <row r="194" spans="1:6" s="704" customFormat="1" ht="16.2" thickBot="1">
      <c r="A194" s="699"/>
      <c r="B194" s="700"/>
      <c r="C194" s="700" t="s">
        <v>610</v>
      </c>
      <c r="D194" s="700"/>
      <c r="E194" s="706"/>
      <c r="F194" s="703"/>
    </row>
    <row r="195" spans="1:6" ht="4.5" customHeight="1" thickBot="1">
      <c r="A195" s="696"/>
      <c r="B195" s="697"/>
      <c r="C195" s="702"/>
      <c r="D195" s="702"/>
      <c r="E195" s="697"/>
      <c r="F195" s="698"/>
    </row>
    <row r="196" spans="1:6" s="704" customFormat="1" ht="16.2" thickBot="1">
      <c r="A196" s="699"/>
      <c r="B196" s="700"/>
      <c r="C196" s="700" t="s">
        <v>515</v>
      </c>
      <c r="D196" s="700"/>
      <c r="E196" s="706"/>
      <c r="F196" s="703"/>
    </row>
    <row r="197" spans="1:6" s="704" customFormat="1" ht="4.5" customHeight="1" thickBot="1">
      <c r="A197" s="699"/>
      <c r="B197" s="700"/>
      <c r="C197" s="700"/>
      <c r="D197" s="700"/>
      <c r="E197" s="727"/>
      <c r="F197" s="703"/>
    </row>
    <row r="198" spans="1:6" ht="16.5" customHeight="1" thickBot="1">
      <c r="A198" s="696"/>
      <c r="B198" s="697"/>
      <c r="C198" s="700" t="s">
        <v>611</v>
      </c>
      <c r="D198" s="702"/>
      <c r="E198" s="706"/>
      <c r="F198" s="698"/>
    </row>
    <row r="199" spans="1:6" ht="4.5" customHeight="1" thickBot="1">
      <c r="A199" s="696"/>
      <c r="B199" s="697"/>
      <c r="C199" s="702"/>
      <c r="D199" s="702"/>
      <c r="E199" s="697"/>
      <c r="F199" s="698"/>
    </row>
    <row r="200" spans="1:6" s="704" customFormat="1" ht="16.5" customHeight="1" thickBot="1">
      <c r="A200" s="699"/>
      <c r="B200" s="700"/>
      <c r="C200" s="732" t="s">
        <v>612</v>
      </c>
      <c r="D200" s="732"/>
      <c r="E200" s="706"/>
      <c r="F200" s="703"/>
    </row>
    <row r="201" spans="1:6" s="704" customFormat="1" ht="12.75" customHeight="1">
      <c r="A201" s="699"/>
      <c r="B201" s="700"/>
      <c r="C201" s="700"/>
      <c r="D201" s="700"/>
      <c r="E201" s="700"/>
      <c r="F201" s="703"/>
    </row>
    <row r="202" spans="1:6" s="704" customFormat="1" ht="15.6">
      <c r="A202" s="699"/>
      <c r="B202" s="700"/>
      <c r="C202" s="710" t="s">
        <v>613</v>
      </c>
      <c r="D202" s="702"/>
      <c r="E202" s="700"/>
      <c r="F202" s="703"/>
    </row>
    <row r="203" spans="1:6">
      <c r="A203" s="696"/>
      <c r="B203" s="697"/>
      <c r="C203" s="697"/>
      <c r="D203" s="697"/>
      <c r="E203" s="697"/>
      <c r="F203" s="698"/>
    </row>
    <row r="204" spans="1:6" s="737" customFormat="1" ht="16.5" customHeight="1">
      <c r="A204" s="733"/>
      <c r="B204" s="734"/>
      <c r="C204" s="735"/>
      <c r="D204" s="734"/>
      <c r="E204" s="734"/>
      <c r="F204" s="736"/>
    </row>
    <row r="205" spans="1:6" s="737" customFormat="1" ht="16.5" customHeight="1">
      <c r="A205" s="733"/>
      <c r="B205" s="734"/>
      <c r="C205" s="735"/>
      <c r="D205" s="734"/>
      <c r="E205" s="734"/>
      <c r="F205" s="736"/>
    </row>
    <row r="206" spans="1:6" s="737" customFormat="1" ht="16.5" customHeight="1">
      <c r="A206" s="733"/>
      <c r="B206" s="734"/>
      <c r="C206" s="735"/>
      <c r="D206" s="734"/>
      <c r="E206" s="734"/>
      <c r="F206" s="736"/>
    </row>
    <row r="207" spans="1:6" s="737" customFormat="1" ht="12.75" customHeight="1">
      <c r="A207" s="733"/>
      <c r="B207" s="734"/>
      <c r="C207" s="738"/>
      <c r="D207" s="734"/>
      <c r="E207" s="734"/>
      <c r="F207" s="736"/>
    </row>
    <row r="208" spans="1:6" s="737" customFormat="1" ht="18" customHeight="1">
      <c r="A208" s="733"/>
      <c r="B208" s="734" t="s">
        <v>614</v>
      </c>
      <c r="C208" s="716" t="s">
        <v>615</v>
      </c>
      <c r="D208" s="734"/>
      <c r="E208" s="734"/>
      <c r="F208" s="736"/>
    </row>
    <row r="209" spans="1:9" s="737" customFormat="1" ht="12.75" customHeight="1">
      <c r="A209" s="733"/>
      <c r="B209" s="734"/>
      <c r="C209" s="738"/>
      <c r="D209" s="734"/>
      <c r="E209" s="734"/>
      <c r="F209" s="736"/>
    </row>
    <row r="210" spans="1:9" s="737" customFormat="1" ht="39" customHeight="1">
      <c r="A210" s="733"/>
      <c r="B210" s="734"/>
      <c r="C210" s="714" t="s">
        <v>616</v>
      </c>
      <c r="D210" s="734"/>
      <c r="E210" s="734"/>
      <c r="F210" s="736"/>
    </row>
    <row r="211" spans="1:9" s="737" customFormat="1" ht="4.5" customHeight="1" thickBot="1">
      <c r="A211" s="733"/>
      <c r="B211" s="734"/>
      <c r="C211" s="738"/>
      <c r="D211" s="734"/>
      <c r="E211" s="734"/>
      <c r="F211" s="736"/>
    </row>
    <row r="212" spans="1:9" s="704" customFormat="1" ht="16.5" customHeight="1" thickBot="1">
      <c r="A212" s="699"/>
      <c r="B212" s="700"/>
      <c r="C212" s="705" t="s">
        <v>305</v>
      </c>
      <c r="D212" s="705"/>
      <c r="E212" s="706"/>
      <c r="F212" s="703"/>
    </row>
    <row r="213" spans="1:9" ht="4.5" customHeight="1" thickBot="1">
      <c r="A213" s="696"/>
      <c r="B213" s="697"/>
      <c r="C213" s="702"/>
      <c r="D213" s="702"/>
      <c r="E213" s="697"/>
      <c r="F213" s="698"/>
    </row>
    <row r="214" spans="1:9" s="704" customFormat="1" ht="16.5" customHeight="1" thickBot="1">
      <c r="A214" s="699"/>
      <c r="B214" s="700"/>
      <c r="C214" s="707" t="s">
        <v>304</v>
      </c>
      <c r="D214" s="707"/>
      <c r="E214" s="706"/>
      <c r="F214" s="703"/>
    </row>
    <row r="215" spans="1:9" s="737" customFormat="1" ht="12.75" customHeight="1">
      <c r="A215" s="733"/>
      <c r="B215" s="734"/>
      <c r="C215" s="738"/>
      <c r="D215" s="734"/>
      <c r="E215" s="734"/>
      <c r="F215" s="736"/>
      <c r="I215" s="739"/>
    </row>
    <row r="216" spans="1:9" s="737" customFormat="1" ht="16.5" customHeight="1">
      <c r="A216" s="733"/>
      <c r="B216" s="734"/>
      <c r="C216" s="708" t="s">
        <v>617</v>
      </c>
      <c r="D216" s="734"/>
      <c r="E216" s="734"/>
      <c r="F216" s="736"/>
      <c r="I216" s="739"/>
    </row>
    <row r="217" spans="1:9" ht="4.5" customHeight="1" thickBot="1">
      <c r="A217" s="696"/>
      <c r="B217" s="697"/>
      <c r="C217" s="702"/>
      <c r="D217" s="702"/>
      <c r="E217" s="697"/>
      <c r="F217" s="698"/>
    </row>
    <row r="218" spans="1:9" s="737" customFormat="1" ht="16.5" customHeight="1" thickBot="1">
      <c r="A218" s="699"/>
      <c r="B218" s="700"/>
      <c r="C218" s="700" t="s">
        <v>618</v>
      </c>
      <c r="D218" s="700"/>
      <c r="E218" s="706"/>
      <c r="F218" s="703"/>
      <c r="I218" s="739"/>
    </row>
    <row r="219" spans="1:9" ht="4.5" customHeight="1" thickBot="1">
      <c r="A219" s="696"/>
      <c r="B219" s="697"/>
      <c r="C219" s="702"/>
      <c r="D219" s="702"/>
      <c r="E219" s="697"/>
      <c r="F219" s="698"/>
    </row>
    <row r="220" spans="1:9" s="737" customFormat="1" ht="16.5" customHeight="1" thickBot="1">
      <c r="A220" s="699"/>
      <c r="B220" s="700"/>
      <c r="C220" s="700" t="s">
        <v>619</v>
      </c>
      <c r="D220" s="700"/>
      <c r="E220" s="706"/>
      <c r="F220" s="703"/>
      <c r="I220" s="739"/>
    </row>
    <row r="221" spans="1:9" ht="4.5" customHeight="1" thickBot="1">
      <c r="A221" s="696"/>
      <c r="B221" s="697"/>
      <c r="C221" s="702"/>
      <c r="D221" s="702"/>
      <c r="E221" s="697"/>
      <c r="F221" s="698"/>
    </row>
    <row r="222" spans="1:9" s="737" customFormat="1" ht="16.5" customHeight="1" thickBot="1">
      <c r="A222" s="699"/>
      <c r="B222" s="700"/>
      <c r="C222" s="700" t="s">
        <v>620</v>
      </c>
      <c r="D222" s="700"/>
      <c r="E222" s="706"/>
      <c r="F222" s="703"/>
      <c r="I222" s="739"/>
    </row>
    <row r="223" spans="1:9" ht="4.5" customHeight="1" thickBot="1">
      <c r="A223" s="696"/>
      <c r="B223" s="697"/>
      <c r="C223" s="702"/>
      <c r="D223" s="702"/>
      <c r="E223" s="697"/>
      <c r="F223" s="698"/>
    </row>
    <row r="224" spans="1:9" s="737" customFormat="1" ht="16.5" customHeight="1" thickBot="1">
      <c r="A224" s="699"/>
      <c r="B224" s="700"/>
      <c r="C224" s="700" t="s">
        <v>621</v>
      </c>
      <c r="D224" s="700"/>
      <c r="E224" s="706"/>
      <c r="F224" s="703"/>
      <c r="I224" s="739"/>
    </row>
    <row r="225" spans="1:9" ht="4.5" customHeight="1" thickBot="1">
      <c r="A225" s="696"/>
      <c r="B225" s="697"/>
      <c r="C225" s="702"/>
      <c r="D225" s="702"/>
      <c r="E225" s="697"/>
      <c r="F225" s="698"/>
    </row>
    <row r="226" spans="1:9" s="737" customFormat="1" ht="16.5" customHeight="1" thickBot="1">
      <c r="A226" s="699"/>
      <c r="B226" s="700"/>
      <c r="C226" s="700" t="s">
        <v>622</v>
      </c>
      <c r="D226" s="700"/>
      <c r="E226" s="706"/>
      <c r="F226" s="703"/>
      <c r="I226" s="739"/>
    </row>
    <row r="227" spans="1:9" ht="4.5" customHeight="1" thickBot="1">
      <c r="A227" s="696"/>
      <c r="B227" s="697"/>
      <c r="C227" s="702"/>
      <c r="D227" s="702"/>
      <c r="E227" s="697"/>
      <c r="F227" s="698"/>
    </row>
    <row r="228" spans="1:9" s="737" customFormat="1" ht="16.5" customHeight="1" thickBot="1">
      <c r="A228" s="699"/>
      <c r="B228" s="700"/>
      <c r="C228" s="700" t="s">
        <v>623</v>
      </c>
      <c r="D228" s="700"/>
      <c r="E228" s="706"/>
      <c r="F228" s="703"/>
      <c r="I228" s="739"/>
    </row>
    <row r="229" spans="1:9" ht="4.5" customHeight="1" thickBot="1">
      <c r="A229" s="696"/>
      <c r="B229" s="697"/>
      <c r="C229" s="702"/>
      <c r="D229" s="702"/>
      <c r="E229" s="697"/>
      <c r="F229" s="698"/>
    </row>
    <row r="230" spans="1:9" s="737" customFormat="1" ht="16.5" customHeight="1" thickBot="1">
      <c r="A230" s="696"/>
      <c r="B230" s="697"/>
      <c r="C230" s="740" t="s">
        <v>624</v>
      </c>
      <c r="D230" s="700"/>
      <c r="E230" s="706"/>
      <c r="F230" s="698"/>
      <c r="I230" s="739"/>
    </row>
    <row r="231" spans="1:9" ht="4.5" customHeight="1" thickBot="1">
      <c r="A231" s="696"/>
      <c r="B231" s="697"/>
      <c r="C231" s="702"/>
      <c r="D231" s="702"/>
      <c r="E231" s="697"/>
      <c r="F231" s="698"/>
    </row>
    <row r="232" spans="1:9" s="737" customFormat="1" ht="16.5" customHeight="1" thickBot="1">
      <c r="A232" s="696"/>
      <c r="B232" s="697"/>
      <c r="C232" s="740" t="s">
        <v>625</v>
      </c>
      <c r="D232" s="700"/>
      <c r="E232" s="706"/>
      <c r="F232" s="698"/>
      <c r="I232" s="739"/>
    </row>
    <row r="233" spans="1:9" ht="4.5" customHeight="1" thickBot="1">
      <c r="A233" s="696"/>
      <c r="B233" s="697"/>
      <c r="C233" s="702"/>
      <c r="D233" s="702"/>
      <c r="E233" s="697"/>
      <c r="F233" s="698"/>
    </row>
    <row r="234" spans="1:9" s="737" customFormat="1" ht="16.5" customHeight="1" thickBot="1">
      <c r="A234" s="696"/>
      <c r="B234" s="697"/>
      <c r="C234" s="709" t="s">
        <v>545</v>
      </c>
      <c r="D234" s="700"/>
      <c r="E234" s="706"/>
      <c r="F234" s="698"/>
      <c r="I234" s="739"/>
    </row>
    <row r="235" spans="1:9" s="737" customFormat="1" ht="16.5" customHeight="1" thickBot="1">
      <c r="A235" s="741"/>
      <c r="B235" s="742"/>
      <c r="C235" s="742"/>
      <c r="D235" s="742"/>
      <c r="E235" s="742"/>
      <c r="F235" s="743"/>
    </row>
  </sheetData>
  <sheetProtection password="84C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49"/>
  <sheetViews>
    <sheetView zoomScaleNormal="100" zoomScaleSheetLayoutView="100" workbookViewId="0">
      <selection activeCell="L35" sqref="L35:M35"/>
    </sheetView>
  </sheetViews>
  <sheetFormatPr baseColWidth="10" defaultColWidth="9.109375" defaultRowHeight="13.8"/>
  <cols>
    <col min="1" max="3" width="2.6640625" style="201" customWidth="1"/>
    <col min="4" max="4" width="10.6640625" style="201" customWidth="1"/>
    <col min="5" max="9" width="2.6640625" style="201" customWidth="1"/>
    <col min="10" max="10" width="9.6640625" style="201" customWidth="1"/>
    <col min="11" max="11" width="5.6640625" style="201" customWidth="1"/>
    <col min="12" max="12" width="3" style="201" customWidth="1"/>
    <col min="13" max="13" width="9.109375" style="201" customWidth="1"/>
    <col min="14" max="15" width="4.109375" style="201" customWidth="1"/>
    <col min="16" max="16" width="4.44140625" style="201" customWidth="1"/>
    <col min="17" max="18" width="2.109375" style="201" customWidth="1"/>
    <col min="19" max="20" width="7.6640625" style="201" customWidth="1"/>
    <col min="21" max="16384" width="9.109375" style="201"/>
  </cols>
  <sheetData>
    <row r="1" spans="1:22" ht="16.8">
      <c r="A1" s="1072" t="s">
        <v>319</v>
      </c>
      <c r="B1" s="1072"/>
      <c r="C1" s="1072"/>
      <c r="D1" s="1072"/>
      <c r="E1" s="1072"/>
      <c r="F1" s="1072"/>
      <c r="G1" s="1072"/>
      <c r="H1" s="1072"/>
      <c r="I1" s="1072"/>
      <c r="J1" s="1072"/>
      <c r="K1" s="1072"/>
      <c r="L1" s="1072"/>
      <c r="M1" s="1072"/>
      <c r="N1" s="1072"/>
      <c r="O1" s="1072"/>
      <c r="P1" s="1072"/>
      <c r="Q1" s="1072"/>
      <c r="R1" s="1072"/>
      <c r="S1" s="1072"/>
      <c r="T1" s="1072"/>
      <c r="U1" s="1072"/>
      <c r="V1" s="215"/>
    </row>
    <row r="2" spans="1:22">
      <c r="A2" s="1073" t="s">
        <v>531</v>
      </c>
      <c r="B2" s="1073"/>
      <c r="C2" s="1073"/>
      <c r="D2" s="1073"/>
      <c r="E2" s="1073"/>
      <c r="F2" s="1073"/>
      <c r="G2" s="1073"/>
      <c r="H2" s="1073"/>
      <c r="I2" s="1073"/>
      <c r="J2" s="1073"/>
      <c r="K2" s="1073"/>
      <c r="L2" s="1073"/>
      <c r="M2" s="1073"/>
      <c r="N2" s="1073"/>
      <c r="O2" s="1073"/>
      <c r="P2" s="1073"/>
      <c r="Q2" s="1073"/>
      <c r="R2" s="1073"/>
      <c r="S2" s="1073"/>
      <c r="T2" s="1073"/>
      <c r="U2" s="1073"/>
    </row>
    <row r="3" spans="1:22" ht="13.5" customHeight="1" thickBot="1">
      <c r="A3" s="245"/>
      <c r="B3" s="215"/>
      <c r="C3" s="215"/>
      <c r="D3" s="215"/>
      <c r="E3" s="215"/>
      <c r="F3" s="215"/>
      <c r="G3" s="215"/>
      <c r="H3" s="215"/>
      <c r="I3" s="215"/>
      <c r="J3" s="215"/>
      <c r="K3" s="215"/>
      <c r="L3" s="215"/>
      <c r="M3" s="215"/>
      <c r="N3" s="215"/>
      <c r="O3" s="215"/>
      <c r="P3" s="215"/>
      <c r="Q3" s="215"/>
      <c r="R3" s="215"/>
      <c r="S3" s="245"/>
      <c r="T3" s="215"/>
      <c r="U3" s="245"/>
      <c r="V3" s="215"/>
    </row>
    <row r="4" spans="1:22" ht="15.6">
      <c r="A4" s="246" t="s">
        <v>318</v>
      </c>
      <c r="B4" s="247"/>
      <c r="C4" s="247"/>
      <c r="D4" s="247"/>
      <c r="E4" s="247"/>
      <c r="F4" s="247"/>
      <c r="G4" s="247"/>
      <c r="H4" s="247"/>
      <c r="I4" s="1084"/>
      <c r="J4" s="1084"/>
      <c r="K4" s="1084"/>
      <c r="L4" s="1084"/>
      <c r="M4" s="1084"/>
      <c r="N4" s="1084"/>
      <c r="O4" s="1084"/>
      <c r="P4" s="1084"/>
      <c r="Q4" s="248"/>
      <c r="R4" s="248"/>
      <c r="S4" s="247"/>
      <c r="T4" s="249" t="s">
        <v>317</v>
      </c>
      <c r="U4" s="251">
        <f>'1-Front Page'!I7</f>
        <v>2021</v>
      </c>
    </row>
    <row r="5" spans="1:22" ht="21" customHeight="1" thickBot="1">
      <c r="A5" s="1086">
        <f>'1-Front Page'!A4:L4</f>
        <v>0</v>
      </c>
      <c r="B5" s="1087"/>
      <c r="C5" s="1087"/>
      <c r="D5" s="1087"/>
      <c r="E5" s="1087"/>
      <c r="F5" s="1087"/>
      <c r="G5" s="1087"/>
      <c r="H5" s="1087"/>
      <c r="I5" s="1087"/>
      <c r="J5" s="1087"/>
      <c r="K5" s="1087"/>
      <c r="L5" s="1087"/>
      <c r="M5" s="1087"/>
      <c r="N5" s="1087"/>
      <c r="O5" s="1087"/>
      <c r="P5" s="1087"/>
      <c r="Q5" s="1087"/>
      <c r="R5" s="1087"/>
      <c r="S5" s="1087"/>
      <c r="T5" s="1087"/>
      <c r="U5" s="1088"/>
    </row>
    <row r="6" spans="1:22" ht="20.25" customHeight="1" thickTop="1">
      <c r="A6" s="219" t="s">
        <v>1</v>
      </c>
      <c r="B6" s="215" t="s">
        <v>316</v>
      </c>
      <c r="C6" s="215"/>
      <c r="D6" s="215"/>
      <c r="E6" s="215"/>
      <c r="F6" s="215"/>
      <c r="G6" s="215"/>
      <c r="H6" s="215"/>
      <c r="I6" s="215"/>
      <c r="J6" s="215"/>
      <c r="K6" s="215"/>
      <c r="L6" s="215"/>
      <c r="M6" s="215"/>
      <c r="N6" s="215"/>
      <c r="O6" s="215"/>
      <c r="P6" s="215"/>
      <c r="Q6" s="215"/>
      <c r="R6" s="215"/>
      <c r="S6" s="220"/>
      <c r="T6" s="215"/>
      <c r="U6" s="216"/>
    </row>
    <row r="7" spans="1:22" ht="9" customHeight="1">
      <c r="A7" s="217"/>
      <c r="B7" s="215"/>
      <c r="C7" s="215"/>
      <c r="D7" s="215"/>
      <c r="E7" s="215"/>
      <c r="F7" s="215"/>
      <c r="G7" s="215"/>
      <c r="H7" s="215"/>
      <c r="I7" s="215"/>
      <c r="J7" s="215"/>
      <c r="K7" s="221"/>
      <c r="L7" s="222" t="s">
        <v>301</v>
      </c>
      <c r="M7" s="215"/>
      <c r="N7" s="215"/>
      <c r="O7" s="215"/>
      <c r="P7" s="215"/>
      <c r="Q7" s="215"/>
      <c r="R7" s="215"/>
      <c r="S7" s="215"/>
      <c r="T7" s="215"/>
      <c r="U7" s="216"/>
    </row>
    <row r="8" spans="1:22">
      <c r="A8" s="217"/>
      <c r="B8" s="215" t="s">
        <v>300</v>
      </c>
      <c r="C8" s="215" t="s">
        <v>315</v>
      </c>
      <c r="D8" s="215"/>
      <c r="E8" s="215"/>
      <c r="F8" s="215"/>
      <c r="G8" s="215"/>
      <c r="H8" s="215"/>
      <c r="I8" s="215"/>
      <c r="J8" s="215"/>
      <c r="K8" s="215"/>
      <c r="L8" s="206"/>
      <c r="M8" s="215"/>
      <c r="N8" s="215"/>
      <c r="O8" s="215"/>
      <c r="P8" s="215"/>
      <c r="Q8" s="215"/>
      <c r="R8" s="215"/>
      <c r="S8" s="215"/>
      <c r="T8" s="215"/>
      <c r="U8" s="216"/>
    </row>
    <row r="9" spans="1:22" ht="3" customHeight="1">
      <c r="A9" s="217"/>
      <c r="B9" s="215"/>
      <c r="C9" s="215"/>
      <c r="D9" s="215"/>
      <c r="E9" s="215"/>
      <c r="F9" s="215"/>
      <c r="G9" s="215"/>
      <c r="H9" s="215"/>
      <c r="I9" s="215"/>
      <c r="J9" s="215"/>
      <c r="K9" s="215"/>
      <c r="L9" s="215"/>
      <c r="M9" s="215"/>
      <c r="N9" s="215"/>
      <c r="O9" s="215"/>
      <c r="P9" s="215"/>
      <c r="Q9" s="215"/>
      <c r="R9" s="215"/>
      <c r="S9" s="215"/>
      <c r="T9" s="215"/>
      <c r="U9" s="216"/>
    </row>
    <row r="10" spans="1:22">
      <c r="A10" s="217"/>
      <c r="B10" s="215" t="s">
        <v>298</v>
      </c>
      <c r="C10" s="215" t="s">
        <v>314</v>
      </c>
      <c r="D10" s="215"/>
      <c r="E10" s="215"/>
      <c r="F10" s="215"/>
      <c r="G10" s="215"/>
      <c r="H10" s="215"/>
      <c r="I10" s="215"/>
      <c r="J10" s="215"/>
      <c r="K10" s="215"/>
      <c r="L10" s="206"/>
      <c r="M10" s="215"/>
      <c r="N10" s="215"/>
      <c r="O10" s="215"/>
      <c r="P10" s="215"/>
      <c r="Q10" s="215"/>
      <c r="R10" s="215"/>
      <c r="S10" s="215"/>
      <c r="T10" s="215"/>
      <c r="U10" s="216"/>
    </row>
    <row r="11" spans="1:22" ht="18" customHeight="1">
      <c r="A11" s="217"/>
      <c r="B11" s="215"/>
      <c r="C11" s="215"/>
      <c r="D11" s="215"/>
      <c r="E11" s="215"/>
      <c r="F11" s="215"/>
      <c r="G11" s="215"/>
      <c r="H11" s="215"/>
      <c r="I11" s="215"/>
      <c r="J11" s="215"/>
      <c r="K11" s="215"/>
      <c r="L11" s="215"/>
      <c r="M11" s="215"/>
      <c r="N11" s="215"/>
      <c r="O11" s="215"/>
      <c r="P11" s="215"/>
      <c r="Q11" s="215"/>
      <c r="R11" s="215"/>
      <c r="S11" s="215"/>
      <c r="T11" s="215"/>
      <c r="U11" s="216"/>
    </row>
    <row r="12" spans="1:22" ht="15" customHeight="1">
      <c r="A12" s="223" t="s">
        <v>2</v>
      </c>
      <c r="B12" s="224" t="s">
        <v>313</v>
      </c>
      <c r="C12" s="225"/>
      <c r="D12" s="225"/>
      <c r="E12" s="225"/>
      <c r="F12" s="225"/>
      <c r="G12" s="225"/>
      <c r="H12" s="225"/>
      <c r="I12" s="225"/>
      <c r="J12" s="225"/>
      <c r="K12" s="226"/>
      <c r="L12" s="226"/>
      <c r="M12" s="226"/>
      <c r="N12" s="226"/>
      <c r="O12" s="226"/>
      <c r="P12" s="226"/>
      <c r="Q12" s="226"/>
      <c r="R12" s="226"/>
      <c r="S12" s="226"/>
      <c r="T12" s="215"/>
      <c r="U12" s="216"/>
    </row>
    <row r="13" spans="1:22" ht="6" customHeight="1">
      <c r="A13" s="223"/>
      <c r="B13" s="224"/>
      <c r="C13" s="225"/>
      <c r="D13" s="225"/>
      <c r="E13" s="225"/>
      <c r="F13" s="225"/>
      <c r="G13" s="225"/>
      <c r="H13" s="225"/>
      <c r="I13" s="225"/>
      <c r="J13" s="225"/>
      <c r="K13" s="226"/>
      <c r="L13" s="226"/>
      <c r="M13" s="226"/>
      <c r="N13" s="226"/>
      <c r="O13" s="226"/>
      <c r="P13" s="226"/>
      <c r="Q13" s="226"/>
      <c r="R13" s="226"/>
      <c r="S13" s="226"/>
      <c r="T13" s="215"/>
      <c r="U13" s="216"/>
    </row>
    <row r="14" spans="1:22">
      <c r="A14" s="227"/>
      <c r="B14" s="228" t="s">
        <v>300</v>
      </c>
      <c r="C14" s="228" t="s">
        <v>312</v>
      </c>
      <c r="D14" s="225"/>
      <c r="E14" s="225"/>
      <c r="F14" s="225"/>
      <c r="G14" s="225"/>
      <c r="H14" s="225"/>
      <c r="I14" s="225"/>
      <c r="J14" s="225"/>
      <c r="K14" s="213"/>
      <c r="L14" s="1085"/>
      <c r="M14" s="1085"/>
      <c r="N14" s="1085"/>
      <c r="O14" s="1085"/>
      <c r="P14" s="1085"/>
      <c r="Q14" s="1085"/>
      <c r="R14" s="226"/>
      <c r="S14" s="226"/>
      <c r="T14" s="215"/>
      <c r="U14" s="216"/>
    </row>
    <row r="15" spans="1:22" ht="4.5" customHeight="1">
      <c r="A15" s="227"/>
      <c r="B15" s="228"/>
      <c r="C15" s="228"/>
      <c r="D15" s="225"/>
      <c r="E15" s="225"/>
      <c r="F15" s="225"/>
      <c r="G15" s="225"/>
      <c r="H15" s="225"/>
      <c r="I15" s="225"/>
      <c r="J15" s="225"/>
      <c r="K15" s="226"/>
      <c r="L15" s="226"/>
      <c r="M15" s="226"/>
      <c r="N15" s="226"/>
      <c r="O15" s="226"/>
      <c r="P15" s="226"/>
      <c r="Q15" s="226"/>
      <c r="R15" s="226"/>
      <c r="S15" s="226"/>
      <c r="T15" s="215"/>
      <c r="U15" s="216"/>
    </row>
    <row r="16" spans="1:22">
      <c r="A16" s="227"/>
      <c r="B16" s="228" t="s">
        <v>298</v>
      </c>
      <c r="C16" s="228" t="s">
        <v>311</v>
      </c>
      <c r="D16" s="225"/>
      <c r="E16" s="225"/>
      <c r="F16" s="225"/>
      <c r="G16" s="225"/>
      <c r="H16" s="225"/>
      <c r="I16" s="225"/>
      <c r="J16" s="225"/>
      <c r="K16" s="212"/>
      <c r="L16" s="1089"/>
      <c r="M16" s="1089"/>
      <c r="N16" s="1089"/>
      <c r="O16" s="1089"/>
      <c r="P16" s="1089"/>
      <c r="Q16" s="1089"/>
      <c r="R16" s="1089"/>
      <c r="S16" s="1089"/>
      <c r="T16" s="1089"/>
      <c r="U16" s="1090"/>
    </row>
    <row r="17" spans="1:21">
      <c r="A17" s="217"/>
      <c r="B17" s="215"/>
      <c r="C17" s="215"/>
      <c r="D17" s="215"/>
      <c r="E17" s="215"/>
      <c r="F17" s="215"/>
      <c r="G17" s="215"/>
      <c r="H17" s="215"/>
      <c r="I17" s="215"/>
      <c r="J17" s="215"/>
      <c r="K17" s="215"/>
      <c r="L17" s="214"/>
      <c r="M17" s="214"/>
      <c r="N17" s="214"/>
      <c r="O17" s="214"/>
      <c r="P17" s="214"/>
      <c r="Q17" s="214"/>
      <c r="R17" s="214"/>
      <c r="S17" s="214"/>
      <c r="T17" s="214"/>
      <c r="U17" s="229"/>
    </row>
    <row r="18" spans="1:21">
      <c r="A18" s="217"/>
      <c r="B18" s="215" t="s">
        <v>310</v>
      </c>
      <c r="C18" s="230"/>
      <c r="D18" s="230"/>
      <c r="E18" s="1083">
        <f>U4</f>
        <v>2021</v>
      </c>
      <c r="F18" s="1083"/>
      <c r="G18" s="215" t="s">
        <v>309</v>
      </c>
      <c r="H18" s="215"/>
      <c r="I18" s="215"/>
      <c r="J18" s="215"/>
      <c r="K18" s="215"/>
      <c r="L18" s="215"/>
      <c r="M18" s="215"/>
      <c r="N18" s="215"/>
      <c r="O18" s="215"/>
      <c r="P18" s="215"/>
      <c r="Q18" s="215"/>
      <c r="R18" s="215"/>
      <c r="S18" s="1080"/>
      <c r="T18" s="1080"/>
      <c r="U18" s="216"/>
    </row>
    <row r="19" spans="1:21" ht="6" customHeight="1">
      <c r="A19" s="217"/>
      <c r="B19" s="215"/>
      <c r="C19" s="215"/>
      <c r="D19" s="215"/>
      <c r="E19" s="215"/>
      <c r="F19" s="215"/>
      <c r="G19" s="215"/>
      <c r="H19" s="215"/>
      <c r="I19" s="215"/>
      <c r="J19" s="215"/>
      <c r="K19" s="215"/>
      <c r="L19" s="215"/>
      <c r="M19" s="215"/>
      <c r="N19" s="215"/>
      <c r="O19" s="215"/>
      <c r="P19" s="215"/>
      <c r="Q19" s="215"/>
      <c r="R19" s="215"/>
      <c r="S19" s="215"/>
      <c r="T19" s="215"/>
      <c r="U19" s="216"/>
    </row>
    <row r="20" spans="1:21">
      <c r="A20" s="217"/>
      <c r="B20" s="231" t="s">
        <v>308</v>
      </c>
      <c r="C20" s="215"/>
      <c r="D20" s="215"/>
      <c r="E20" s="215"/>
      <c r="F20" s="215"/>
      <c r="G20" s="215"/>
      <c r="H20" s="215"/>
      <c r="I20" s="215"/>
      <c r="J20" s="215"/>
      <c r="K20" s="215"/>
      <c r="L20" s="215"/>
      <c r="M20" s="215"/>
      <c r="N20" s="215"/>
      <c r="O20" s="215"/>
      <c r="P20" s="215"/>
      <c r="Q20" s="215"/>
      <c r="R20" s="215"/>
      <c r="S20" s="1080"/>
      <c r="T20" s="1080"/>
      <c r="U20" s="216"/>
    </row>
    <row r="21" spans="1:21" ht="6" customHeight="1">
      <c r="A21" s="217"/>
      <c r="B21" s="231"/>
      <c r="C21" s="215"/>
      <c r="D21" s="215"/>
      <c r="E21" s="215"/>
      <c r="F21" s="215"/>
      <c r="G21" s="215"/>
      <c r="H21" s="215"/>
      <c r="I21" s="215"/>
      <c r="J21" s="215"/>
      <c r="K21" s="215"/>
      <c r="L21" s="215"/>
      <c r="M21" s="215"/>
      <c r="N21" s="215"/>
      <c r="O21" s="215"/>
      <c r="P21" s="215"/>
      <c r="Q21" s="215"/>
      <c r="R21" s="215"/>
      <c r="S21" s="211"/>
      <c r="T21" s="211"/>
      <c r="U21" s="216"/>
    </row>
    <row r="22" spans="1:21" ht="18" customHeight="1" thickBot="1">
      <c r="A22" s="217"/>
      <c r="B22" s="231"/>
      <c r="C22" s="215"/>
      <c r="D22" s="215"/>
      <c r="E22" s="215"/>
      <c r="F22" s="215"/>
      <c r="G22" s="215"/>
      <c r="H22" s="215"/>
      <c r="I22" s="215"/>
      <c r="J22" s="215"/>
      <c r="K22" s="215"/>
      <c r="L22" s="215"/>
      <c r="M22" s="215"/>
      <c r="N22" s="215"/>
      <c r="O22" s="215"/>
      <c r="P22" s="232" t="s">
        <v>307</v>
      </c>
      <c r="Q22" s="215"/>
      <c r="R22" s="215"/>
      <c r="S22" s="1082">
        <f>S18+S20</f>
        <v>0</v>
      </c>
      <c r="T22" s="1082"/>
      <c r="U22" s="216"/>
    </row>
    <row r="23" spans="1:21" ht="12" customHeight="1" thickTop="1">
      <c r="A23" s="217"/>
      <c r="B23" s="215"/>
      <c r="C23" s="215"/>
      <c r="D23" s="215"/>
      <c r="E23" s="215"/>
      <c r="F23" s="215"/>
      <c r="G23" s="215"/>
      <c r="H23" s="215"/>
      <c r="I23" s="215"/>
      <c r="J23" s="215"/>
      <c r="K23" s="215"/>
      <c r="L23" s="215"/>
      <c r="M23" s="215"/>
      <c r="N23" s="215"/>
      <c r="O23" s="215"/>
      <c r="P23" s="215"/>
      <c r="Q23" s="215"/>
      <c r="R23" s="215"/>
      <c r="S23" s="215"/>
      <c r="T23" s="215"/>
      <c r="U23" s="216"/>
    </row>
    <row r="24" spans="1:21" ht="40.5" customHeight="1">
      <c r="A24" s="223" t="s">
        <v>3</v>
      </c>
      <c r="B24" s="1081" t="s">
        <v>306</v>
      </c>
      <c r="C24" s="1081"/>
      <c r="D24" s="1081"/>
      <c r="E24" s="1081"/>
      <c r="F24" s="1081"/>
      <c r="G24" s="1081"/>
      <c r="H24" s="1081"/>
      <c r="I24" s="1081"/>
      <c r="J24" s="1081"/>
      <c r="K24" s="1081"/>
      <c r="L24" s="1081"/>
      <c r="M24" s="1081"/>
      <c r="N24" s="1081"/>
      <c r="O24" s="1081"/>
      <c r="P24" s="1081"/>
      <c r="Q24" s="1081"/>
      <c r="R24" s="1081"/>
      <c r="S24" s="210" t="s">
        <v>305</v>
      </c>
      <c r="T24" s="210" t="s">
        <v>304</v>
      </c>
      <c r="U24" s="216"/>
    </row>
    <row r="25" spans="1:21">
      <c r="A25" s="217"/>
      <c r="B25" s="233" t="s">
        <v>303</v>
      </c>
      <c r="C25" s="234"/>
      <c r="D25" s="234"/>
      <c r="E25" s="234"/>
      <c r="F25" s="234"/>
      <c r="G25" s="234"/>
      <c r="H25" s="234"/>
      <c r="I25" s="234"/>
      <c r="J25" s="234"/>
      <c r="K25" s="215"/>
      <c r="L25" s="215"/>
      <c r="M25" s="215"/>
      <c r="N25" s="215"/>
      <c r="O25" s="215"/>
      <c r="P25" s="215"/>
      <c r="Q25" s="215"/>
      <c r="R25" s="215"/>
      <c r="S25" s="209"/>
      <c r="T25" s="208"/>
      <c r="U25" s="216"/>
    </row>
    <row r="26" spans="1:21" ht="16.5" customHeight="1">
      <c r="A26" s="217"/>
      <c r="B26" s="215"/>
      <c r="C26" s="215"/>
      <c r="D26" s="215"/>
      <c r="E26" s="215"/>
      <c r="F26" s="215"/>
      <c r="G26" s="215"/>
      <c r="H26" s="215"/>
      <c r="I26" s="215"/>
      <c r="J26" s="215"/>
      <c r="K26" s="215"/>
      <c r="L26" s="215"/>
      <c r="M26" s="215"/>
      <c r="N26" s="215"/>
      <c r="O26" s="215"/>
      <c r="P26" s="215"/>
      <c r="Q26" s="215"/>
      <c r="R26" s="215"/>
      <c r="S26" s="215"/>
      <c r="T26" s="215"/>
      <c r="U26" s="216"/>
    </row>
    <row r="27" spans="1:21">
      <c r="A27" s="223" t="s">
        <v>4</v>
      </c>
      <c r="B27" s="235" t="s">
        <v>30</v>
      </c>
      <c r="C27" s="236" t="s">
        <v>302</v>
      </c>
      <c r="D27" s="224"/>
      <c r="E27" s="224"/>
      <c r="F27" s="224"/>
      <c r="G27" s="224"/>
      <c r="H27" s="224"/>
      <c r="I27" s="224"/>
      <c r="J27" s="224"/>
      <c r="K27" s="224"/>
      <c r="L27" s="224"/>
      <c r="M27" s="224"/>
      <c r="N27" s="224"/>
      <c r="O27" s="224"/>
      <c r="P27" s="224"/>
      <c r="Q27" s="224"/>
      <c r="R27" s="224"/>
      <c r="S27" s="224"/>
      <c r="T27" s="224"/>
      <c r="U27" s="216"/>
    </row>
    <row r="28" spans="1:21" ht="9" customHeight="1">
      <c r="A28" s="217"/>
      <c r="B28" s="215"/>
      <c r="C28" s="215"/>
      <c r="D28" s="215"/>
      <c r="E28" s="215"/>
      <c r="F28" s="215"/>
      <c r="G28" s="215"/>
      <c r="H28" s="215"/>
      <c r="I28" s="215"/>
      <c r="J28" s="215"/>
      <c r="K28" s="215"/>
      <c r="L28" s="222" t="s">
        <v>301</v>
      </c>
      <c r="M28" s="215"/>
      <c r="N28" s="215"/>
      <c r="O28" s="215"/>
      <c r="P28" s="215"/>
      <c r="Q28" s="215"/>
      <c r="R28" s="215"/>
      <c r="S28" s="215"/>
      <c r="T28" s="215"/>
      <c r="U28" s="216"/>
    </row>
    <row r="29" spans="1:21">
      <c r="A29" s="217"/>
      <c r="B29" s="215"/>
      <c r="C29" s="215" t="s">
        <v>300</v>
      </c>
      <c r="D29" s="215" t="s">
        <v>299</v>
      </c>
      <c r="E29" s="215"/>
      <c r="F29" s="215"/>
      <c r="G29" s="215"/>
      <c r="H29" s="215"/>
      <c r="I29" s="215"/>
      <c r="J29" s="215"/>
      <c r="K29" s="215"/>
      <c r="L29" s="206"/>
      <c r="M29" s="215"/>
      <c r="N29" s="215"/>
      <c r="O29" s="215"/>
      <c r="P29" s="215"/>
      <c r="Q29" s="215"/>
      <c r="R29" s="215"/>
      <c r="S29" s="207"/>
      <c r="T29" s="215"/>
      <c r="U29" s="216"/>
    </row>
    <row r="30" spans="1:21" ht="3" customHeight="1">
      <c r="A30" s="217"/>
      <c r="B30" s="215"/>
      <c r="C30" s="215"/>
      <c r="D30" s="215"/>
      <c r="E30" s="215"/>
      <c r="F30" s="215"/>
      <c r="G30" s="215"/>
      <c r="H30" s="215"/>
      <c r="I30" s="215"/>
      <c r="J30" s="215"/>
      <c r="K30" s="215"/>
      <c r="L30" s="215"/>
      <c r="M30" s="215"/>
      <c r="N30" s="215"/>
      <c r="O30" s="215"/>
      <c r="P30" s="215"/>
      <c r="Q30" s="215"/>
      <c r="R30" s="215"/>
      <c r="S30" s="207"/>
      <c r="T30" s="215"/>
      <c r="U30" s="216"/>
    </row>
    <row r="31" spans="1:21">
      <c r="A31" s="217"/>
      <c r="B31" s="215"/>
      <c r="C31" s="215" t="s">
        <v>298</v>
      </c>
      <c r="D31" s="215" t="s">
        <v>297</v>
      </c>
      <c r="E31" s="215"/>
      <c r="F31" s="215"/>
      <c r="G31" s="215"/>
      <c r="H31" s="215"/>
      <c r="I31" s="215"/>
      <c r="J31" s="215"/>
      <c r="K31" s="215"/>
      <c r="L31" s="206"/>
      <c r="M31" s="252" t="s">
        <v>296</v>
      </c>
      <c r="N31" s="252"/>
      <c r="O31" s="252"/>
      <c r="P31" s="205"/>
      <c r="Q31" s="1079">
        <v>4</v>
      </c>
      <c r="R31" s="1079"/>
      <c r="S31" s="1079"/>
      <c r="T31" s="215"/>
      <c r="U31" s="216"/>
    </row>
    <row r="32" spans="1:21">
      <c r="A32" s="217"/>
      <c r="B32" s="215"/>
      <c r="C32" s="215"/>
      <c r="D32" s="215"/>
      <c r="E32" s="215"/>
      <c r="F32" s="215"/>
      <c r="G32" s="215"/>
      <c r="H32" s="215"/>
      <c r="I32" s="215"/>
      <c r="J32" s="215"/>
      <c r="K32" s="215"/>
      <c r="L32" s="215"/>
      <c r="M32" s="215"/>
      <c r="N32" s="215"/>
      <c r="O32" s="215"/>
      <c r="P32" s="215"/>
      <c r="Q32" s="215"/>
      <c r="R32" s="215"/>
      <c r="S32" s="215"/>
      <c r="T32" s="215"/>
      <c r="U32" s="216"/>
    </row>
    <row r="33" spans="1:21">
      <c r="A33" s="217"/>
      <c r="B33" s="237" t="s">
        <v>32</v>
      </c>
      <c r="C33" s="215" t="s">
        <v>295</v>
      </c>
      <c r="D33" s="215"/>
      <c r="E33" s="215"/>
      <c r="F33" s="215"/>
      <c r="G33" s="215"/>
      <c r="H33" s="215"/>
      <c r="I33" s="215"/>
      <c r="J33" s="215"/>
      <c r="K33" s="203">
        <f>U4</f>
        <v>2021</v>
      </c>
      <c r="L33" s="224" t="s">
        <v>294</v>
      </c>
      <c r="M33" s="215"/>
      <c r="N33" s="215"/>
      <c r="O33" s="215"/>
      <c r="P33" s="215"/>
      <c r="Q33" s="215"/>
      <c r="R33" s="215"/>
      <c r="S33" s="215"/>
      <c r="T33" s="215"/>
      <c r="U33" s="216"/>
    </row>
    <row r="34" spans="1:21" ht="4.5" customHeight="1">
      <c r="A34" s="217"/>
      <c r="B34" s="237"/>
      <c r="C34" s="215"/>
      <c r="D34" s="215"/>
      <c r="E34" s="215"/>
      <c r="F34" s="215"/>
      <c r="G34" s="215"/>
      <c r="H34" s="215"/>
      <c r="I34" s="215"/>
      <c r="J34" s="215"/>
      <c r="K34" s="204"/>
      <c r="L34" s="224"/>
      <c r="M34" s="215"/>
      <c r="N34" s="215"/>
      <c r="O34" s="215"/>
      <c r="P34" s="215"/>
      <c r="Q34" s="215"/>
      <c r="R34" s="215"/>
      <c r="S34" s="215"/>
      <c r="T34" s="215"/>
      <c r="U34" s="216"/>
    </row>
    <row r="35" spans="1:21" ht="18" customHeight="1" thickBot="1">
      <c r="A35" s="217"/>
      <c r="B35" s="215"/>
      <c r="C35" s="215"/>
      <c r="D35" s="215"/>
      <c r="E35" s="218"/>
      <c r="F35" s="215"/>
      <c r="G35" s="218"/>
      <c r="H35" s="215"/>
      <c r="I35" s="218"/>
      <c r="J35" s="215"/>
      <c r="K35" s="218" t="s">
        <v>293</v>
      </c>
      <c r="L35" s="1093"/>
      <c r="M35" s="1093"/>
      <c r="N35" s="238" t="s">
        <v>35</v>
      </c>
      <c r="O35" s="1078">
        <v>15</v>
      </c>
      <c r="P35" s="1078"/>
      <c r="Q35" s="1076" t="s">
        <v>36</v>
      </c>
      <c r="R35" s="1077"/>
      <c r="S35" s="1074">
        <f>L35*O35</f>
        <v>0</v>
      </c>
      <c r="T35" s="1075"/>
      <c r="U35" s="216"/>
    </row>
    <row r="36" spans="1:21" ht="14.4" thickTop="1">
      <c r="A36" s="217"/>
      <c r="B36" s="215"/>
      <c r="C36" s="215"/>
      <c r="D36" s="215"/>
      <c r="E36" s="215"/>
      <c r="F36" s="215"/>
      <c r="G36" s="215"/>
      <c r="H36" s="215"/>
      <c r="I36" s="215"/>
      <c r="J36" s="215"/>
      <c r="K36" s="215"/>
      <c r="L36" s="215"/>
      <c r="M36" s="215"/>
      <c r="N36" s="215"/>
      <c r="O36" s="215"/>
      <c r="P36" s="215"/>
      <c r="Q36" s="215"/>
      <c r="R36" s="215"/>
      <c r="S36" s="215"/>
      <c r="T36" s="215"/>
      <c r="U36" s="216"/>
    </row>
    <row r="37" spans="1:21">
      <c r="A37" s="217"/>
      <c r="B37" s="215"/>
      <c r="C37" s="1094" t="s">
        <v>292</v>
      </c>
      <c r="D37" s="1094"/>
      <c r="E37" s="1094"/>
      <c r="F37" s="1083">
        <f>U4</f>
        <v>2021</v>
      </c>
      <c r="G37" s="1083"/>
      <c r="H37" s="215" t="s">
        <v>291</v>
      </c>
      <c r="I37" s="215"/>
      <c r="J37" s="215"/>
      <c r="K37" s="215"/>
      <c r="L37" s="215"/>
      <c r="M37" s="215"/>
      <c r="N37" s="215"/>
      <c r="O37" s="215"/>
      <c r="P37" s="215"/>
      <c r="Q37" s="215"/>
      <c r="R37" s="215"/>
      <c r="S37" s="1095"/>
      <c r="T37" s="1095"/>
      <c r="U37" s="216"/>
    </row>
    <row r="38" spans="1:21">
      <c r="A38" s="217"/>
      <c r="B38" s="215"/>
      <c r="C38" s="215"/>
      <c r="D38" s="215"/>
      <c r="E38" s="215"/>
      <c r="F38" s="215"/>
      <c r="G38" s="215"/>
      <c r="H38" s="215"/>
      <c r="I38" s="215"/>
      <c r="J38" s="215"/>
      <c r="K38" s="215"/>
      <c r="L38" s="215"/>
      <c r="M38" s="215"/>
      <c r="N38" s="215"/>
      <c r="O38" s="215"/>
      <c r="P38" s="215"/>
      <c r="Q38" s="215"/>
      <c r="R38" s="215"/>
      <c r="S38" s="215"/>
      <c r="T38" s="215"/>
      <c r="U38" s="216"/>
    </row>
    <row r="39" spans="1:21">
      <c r="A39" s="217"/>
      <c r="B39" s="237" t="s">
        <v>290</v>
      </c>
      <c r="C39" s="215" t="s">
        <v>289</v>
      </c>
      <c r="D39" s="215"/>
      <c r="E39" s="215"/>
      <c r="F39" s="215"/>
      <c r="G39" s="1083">
        <f>U4</f>
        <v>2021</v>
      </c>
      <c r="H39" s="1083"/>
      <c r="I39" s="215" t="s">
        <v>288</v>
      </c>
      <c r="J39" s="215"/>
      <c r="K39" s="215"/>
      <c r="L39" s="215"/>
      <c r="M39" s="215"/>
      <c r="N39" s="215"/>
      <c r="O39" s="215"/>
      <c r="P39" s="215"/>
      <c r="Q39" s="215"/>
      <c r="R39" s="215"/>
      <c r="S39" s="215"/>
      <c r="T39" s="215"/>
      <c r="U39" s="216"/>
    </row>
    <row r="40" spans="1:21">
      <c r="A40" s="217"/>
      <c r="B40" s="215"/>
      <c r="C40" s="239" t="s">
        <v>287</v>
      </c>
      <c r="D40" s="215"/>
      <c r="E40" s="215"/>
      <c r="F40" s="215"/>
      <c r="G40" s="215"/>
      <c r="H40" s="215"/>
      <c r="I40" s="215"/>
      <c r="J40" s="215"/>
      <c r="K40" s="215"/>
      <c r="L40" s="215"/>
      <c r="M40" s="215"/>
      <c r="N40" s="215"/>
      <c r="O40" s="215"/>
      <c r="P40" s="215"/>
      <c r="Q40" s="215"/>
      <c r="R40" s="215"/>
      <c r="S40" s="215"/>
      <c r="T40" s="215"/>
      <c r="U40" s="216"/>
    </row>
    <row r="41" spans="1:21" ht="3" customHeight="1">
      <c r="A41" s="217"/>
      <c r="B41" s="215"/>
      <c r="C41" s="220"/>
      <c r="D41" s="215"/>
      <c r="E41" s="215"/>
      <c r="F41" s="215"/>
      <c r="G41" s="215"/>
      <c r="H41" s="215"/>
      <c r="I41" s="215"/>
      <c r="J41" s="215"/>
      <c r="K41" s="215"/>
      <c r="L41" s="215"/>
      <c r="M41" s="215"/>
      <c r="N41" s="215"/>
      <c r="O41" s="215"/>
      <c r="P41" s="215"/>
      <c r="Q41" s="215"/>
      <c r="R41" s="215"/>
      <c r="S41" s="215"/>
      <c r="T41" s="215"/>
      <c r="U41" s="216"/>
    </row>
    <row r="42" spans="1:21" ht="18" customHeight="1">
      <c r="A42" s="217"/>
      <c r="B42" s="215"/>
      <c r="C42" s="1097"/>
      <c r="D42" s="1097"/>
      <c r="E42" s="1097"/>
      <c r="F42" s="1097"/>
      <c r="G42" s="1097"/>
      <c r="H42" s="1097"/>
      <c r="I42" s="1097"/>
      <c r="J42" s="1097"/>
      <c r="K42" s="1097"/>
      <c r="L42" s="1097"/>
      <c r="M42" s="1097"/>
      <c r="N42" s="1097"/>
      <c r="O42" s="1097"/>
      <c r="P42" s="1097"/>
      <c r="Q42" s="1097"/>
      <c r="R42" s="1097"/>
      <c r="S42" s="1097"/>
      <c r="T42" s="1097"/>
      <c r="U42" s="1098"/>
    </row>
    <row r="43" spans="1:21" ht="18" customHeight="1">
      <c r="A43" s="217"/>
      <c r="B43" s="215"/>
      <c r="C43" s="1099"/>
      <c r="D43" s="1099"/>
      <c r="E43" s="1099"/>
      <c r="F43" s="1099"/>
      <c r="G43" s="1099"/>
      <c r="H43" s="1099"/>
      <c r="I43" s="1099"/>
      <c r="J43" s="1099"/>
      <c r="K43" s="1099"/>
      <c r="L43" s="1099"/>
      <c r="M43" s="1099"/>
      <c r="N43" s="1099"/>
      <c r="O43" s="1099"/>
      <c r="P43" s="1099"/>
      <c r="Q43" s="1099"/>
      <c r="R43" s="1099"/>
      <c r="S43" s="1099"/>
      <c r="T43" s="1099"/>
      <c r="U43" s="1100"/>
    </row>
    <row r="44" spans="1:21" ht="15" customHeight="1">
      <c r="A44" s="217"/>
      <c r="B44" s="215"/>
      <c r="C44" s="215"/>
      <c r="D44" s="215"/>
      <c r="E44" s="215"/>
      <c r="F44" s="215"/>
      <c r="G44" s="215"/>
      <c r="H44" s="215"/>
      <c r="I44" s="215"/>
      <c r="J44" s="215"/>
      <c r="K44" s="215"/>
      <c r="L44" s="215"/>
      <c r="M44" s="215"/>
      <c r="N44" s="215"/>
      <c r="O44" s="215"/>
      <c r="P44" s="215"/>
      <c r="Q44" s="215"/>
      <c r="R44" s="215"/>
      <c r="S44" s="215"/>
      <c r="T44" s="215"/>
      <c r="U44" s="216"/>
    </row>
    <row r="45" spans="1:21" ht="18" customHeight="1">
      <c r="A45" s="240"/>
      <c r="B45" s="1096" t="s">
        <v>37</v>
      </c>
      <c r="C45" s="1096"/>
      <c r="D45" s="1068"/>
      <c r="E45" s="1068"/>
      <c r="F45" s="1068"/>
      <c r="G45" s="1068"/>
      <c r="H45" s="1068"/>
      <c r="I45" s="1068"/>
      <c r="J45" s="202"/>
      <c r="K45" s="241" t="s">
        <v>286</v>
      </c>
      <c r="L45" s="242"/>
      <c r="M45" s="215"/>
      <c r="N45" s="1068"/>
      <c r="O45" s="1068"/>
      <c r="P45" s="1068"/>
      <c r="Q45" s="1068"/>
      <c r="R45" s="1068"/>
      <c r="S45" s="1068"/>
      <c r="T45" s="1068"/>
      <c r="U45" s="1069"/>
    </row>
    <row r="46" spans="1:21" ht="12" customHeight="1">
      <c r="A46" s="217"/>
      <c r="B46" s="215"/>
      <c r="C46" s="215"/>
      <c r="D46" s="215"/>
      <c r="E46" s="215"/>
      <c r="F46" s="215"/>
      <c r="G46" s="215"/>
      <c r="H46" s="215"/>
      <c r="I46" s="215"/>
      <c r="J46" s="215"/>
      <c r="K46" s="215"/>
      <c r="L46" s="215"/>
      <c r="M46" s="215"/>
      <c r="N46" s="215"/>
      <c r="O46" s="215"/>
      <c r="P46" s="215"/>
      <c r="Q46" s="215"/>
      <c r="R46" s="215"/>
      <c r="S46" s="215"/>
      <c r="T46" s="215"/>
      <c r="U46" s="216"/>
    </row>
    <row r="47" spans="1:21" ht="6" customHeight="1">
      <c r="A47" s="217"/>
      <c r="B47" s="215"/>
      <c r="C47" s="215"/>
      <c r="D47" s="215"/>
      <c r="E47" s="215"/>
      <c r="F47" s="215"/>
      <c r="G47" s="215"/>
      <c r="H47" s="215"/>
      <c r="I47" s="215"/>
      <c r="J47" s="215"/>
      <c r="K47" s="215"/>
      <c r="L47" s="215"/>
      <c r="M47" s="215"/>
      <c r="N47" s="215"/>
      <c r="O47" s="215"/>
      <c r="P47" s="215"/>
      <c r="Q47" s="215"/>
      <c r="R47" s="215"/>
      <c r="S47" s="215"/>
      <c r="T47" s="215"/>
      <c r="U47" s="216"/>
    </row>
    <row r="48" spans="1:21" ht="54" customHeight="1">
      <c r="A48" s="1091" t="s">
        <v>285</v>
      </c>
      <c r="B48" s="1092"/>
      <c r="C48" s="1070" t="s">
        <v>532</v>
      </c>
      <c r="D48" s="1070"/>
      <c r="E48" s="1070"/>
      <c r="F48" s="1070"/>
      <c r="G48" s="1070"/>
      <c r="H48" s="1070"/>
      <c r="I48" s="1070"/>
      <c r="J48" s="1070"/>
      <c r="K48" s="1070"/>
      <c r="L48" s="1070"/>
      <c r="M48" s="1070"/>
      <c r="N48" s="1070"/>
      <c r="O48" s="1070"/>
      <c r="P48" s="1070"/>
      <c r="Q48" s="1070"/>
      <c r="R48" s="1070"/>
      <c r="S48" s="1070"/>
      <c r="T48" s="1070"/>
      <c r="U48" s="1071"/>
    </row>
    <row r="49" spans="1:21" ht="9" customHeight="1" thickBot="1">
      <c r="A49" s="244"/>
      <c r="B49" s="245"/>
      <c r="C49" s="245"/>
      <c r="D49" s="245"/>
      <c r="E49" s="245"/>
      <c r="F49" s="245"/>
      <c r="G49" s="245"/>
      <c r="H49" s="245"/>
      <c r="I49" s="245"/>
      <c r="J49" s="245"/>
      <c r="K49" s="245"/>
      <c r="L49" s="245"/>
      <c r="M49" s="245"/>
      <c r="N49" s="245"/>
      <c r="O49" s="245"/>
      <c r="P49" s="245"/>
      <c r="Q49" s="245"/>
      <c r="R49" s="245"/>
      <c r="S49" s="245"/>
      <c r="T49" s="245"/>
      <c r="U49" s="243"/>
    </row>
  </sheetData>
  <sheetProtection password="84C7" sheet="1" objects="1" scenarios="1" selectLockedCells="1"/>
  <mergeCells count="28">
    <mergeCell ref="A5:U5"/>
    <mergeCell ref="L16:U16"/>
    <mergeCell ref="A48:B48"/>
    <mergeCell ref="L35:M35"/>
    <mergeCell ref="C37:E37"/>
    <mergeCell ref="F37:G37"/>
    <mergeCell ref="G39:H39"/>
    <mergeCell ref="S37:T37"/>
    <mergeCell ref="B45:C45"/>
    <mergeCell ref="C42:U42"/>
    <mergeCell ref="C43:U43"/>
    <mergeCell ref="N45:S45"/>
    <mergeCell ref="T45:U45"/>
    <mergeCell ref="C48:U48"/>
    <mergeCell ref="D45:I45"/>
    <mergeCell ref="A1:U1"/>
    <mergeCell ref="A2:U2"/>
    <mergeCell ref="S35:T35"/>
    <mergeCell ref="Q35:R35"/>
    <mergeCell ref="O35:P35"/>
    <mergeCell ref="Q31:S31"/>
    <mergeCell ref="S20:T20"/>
    <mergeCell ref="B24:R24"/>
    <mergeCell ref="S22:T22"/>
    <mergeCell ref="E18:F18"/>
    <mergeCell ref="I4:P4"/>
    <mergeCell ref="S18:T18"/>
    <mergeCell ref="L14:Q14"/>
  </mergeCells>
  <printOptions horizontalCentered="1" verticalCentered="1"/>
  <pageMargins left="0.51181102362204722" right="0.31496062992125984" top="0.51181102362204722" bottom="0.39370078740157483" header="0.39370078740157483" footer="0.31496062992125984"/>
  <pageSetup scale="94" orientation="portrait" r:id="rId1"/>
  <headerFooter alignWithMargins="0">
    <oddFooter>&amp;L&amp;9Service aux paroisses&amp;C&amp;9Page 9&amp;R&amp;8&amp;X&amp;D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59"/>
  <sheetViews>
    <sheetView zoomScaleNormal="100" zoomScaleSheetLayoutView="100" workbookViewId="0">
      <selection activeCell="F41" sqref="F41"/>
    </sheetView>
  </sheetViews>
  <sheetFormatPr baseColWidth="10" defaultColWidth="9.109375" defaultRowHeight="13.8"/>
  <cols>
    <col min="1" max="1" width="1.33203125" style="576" customWidth="1"/>
    <col min="2" max="2" width="3.33203125" style="552" customWidth="1"/>
    <col min="3" max="3" width="4.6640625" style="552" customWidth="1"/>
    <col min="4" max="4" width="52.109375" style="552" customWidth="1"/>
    <col min="5" max="5" width="1.44140625" style="552" customWidth="1"/>
    <col min="6" max="6" width="18.88671875" style="552" customWidth="1"/>
    <col min="7" max="7" width="1.109375" style="552" customWidth="1"/>
    <col min="8" max="8" width="4.109375" style="577" customWidth="1"/>
    <col min="9" max="9" width="1.109375" style="552" customWidth="1"/>
    <col min="10" max="10" width="18.5546875" style="552" customWidth="1"/>
    <col min="11" max="11" width="1" style="552" customWidth="1"/>
    <col min="12" max="16384" width="9.109375" style="552"/>
  </cols>
  <sheetData>
    <row r="1" spans="1:11" s="547" customFormat="1" ht="20.25" customHeight="1" thickBot="1">
      <c r="A1" s="546"/>
      <c r="B1" s="1101" t="s">
        <v>495</v>
      </c>
      <c r="C1" s="1101"/>
      <c r="D1" s="1101"/>
      <c r="E1" s="1101"/>
      <c r="F1" s="1101"/>
      <c r="G1" s="1101"/>
      <c r="H1" s="1101"/>
      <c r="I1" s="1101"/>
      <c r="J1" s="1101"/>
      <c r="K1" s="1101"/>
    </row>
    <row r="2" spans="1:11" ht="8.25" customHeight="1">
      <c r="A2" s="548"/>
      <c r="B2" s="549"/>
      <c r="C2" s="549"/>
      <c r="D2" s="549"/>
      <c r="E2" s="549"/>
      <c r="F2" s="549"/>
      <c r="G2" s="549"/>
      <c r="H2" s="550"/>
      <c r="I2" s="549"/>
      <c r="J2" s="549"/>
      <c r="K2" s="551"/>
    </row>
    <row r="3" spans="1:11" s="547" customFormat="1" ht="20.25" customHeight="1">
      <c r="A3" s="553"/>
      <c r="B3" s="554" t="s">
        <v>444</v>
      </c>
      <c r="C3" s="546"/>
      <c r="D3" s="546"/>
      <c r="E3" s="546"/>
      <c r="F3" s="546"/>
      <c r="G3" s="546"/>
      <c r="H3" s="555" t="s">
        <v>445</v>
      </c>
      <c r="I3" s="546"/>
      <c r="J3" s="578">
        <f>'4-Balance Sheet'!H74</f>
        <v>0</v>
      </c>
      <c r="K3" s="556"/>
    </row>
    <row r="4" spans="1:11" ht="6.75" customHeight="1">
      <c r="A4" s="557"/>
      <c r="B4" s="558"/>
      <c r="C4" s="558"/>
      <c r="D4" s="558"/>
      <c r="E4" s="558"/>
      <c r="F4" s="558"/>
      <c r="G4" s="558"/>
      <c r="H4" s="559"/>
      <c r="I4" s="558"/>
      <c r="J4" s="558"/>
      <c r="K4" s="560"/>
    </row>
    <row r="5" spans="1:11" s="547" customFormat="1" ht="20.25" customHeight="1">
      <c r="A5" s="553"/>
      <c r="B5" s="554" t="s">
        <v>446</v>
      </c>
      <c r="C5" s="546"/>
      <c r="D5" s="546"/>
      <c r="E5" s="546"/>
      <c r="F5" s="546"/>
      <c r="G5" s="546"/>
      <c r="H5" s="555"/>
      <c r="I5" s="546"/>
      <c r="J5" s="546"/>
      <c r="K5" s="556"/>
    </row>
    <row r="6" spans="1:11" ht="3.75" customHeight="1">
      <c r="A6" s="557"/>
      <c r="B6" s="561"/>
      <c r="C6" s="558"/>
      <c r="D6" s="558"/>
      <c r="E6" s="558"/>
      <c r="F6" s="558"/>
      <c r="G6" s="558"/>
      <c r="H6" s="559"/>
      <c r="I6" s="558"/>
      <c r="J6" s="558"/>
      <c r="K6" s="560"/>
    </row>
    <row r="7" spans="1:11" s="547" customFormat="1" ht="20.25" customHeight="1">
      <c r="A7" s="553"/>
      <c r="B7" s="546"/>
      <c r="C7" s="546" t="s">
        <v>447</v>
      </c>
      <c r="D7" s="546"/>
      <c r="E7" s="546"/>
      <c r="F7" s="579"/>
      <c r="G7" s="546"/>
      <c r="H7" s="555"/>
      <c r="I7" s="546"/>
      <c r="J7" s="546"/>
      <c r="K7" s="556"/>
    </row>
    <row r="8" spans="1:11" ht="4.5" customHeight="1">
      <c r="A8" s="557"/>
      <c r="B8" s="558"/>
      <c r="C8" s="558"/>
      <c r="D8" s="558"/>
      <c r="E8" s="558"/>
      <c r="F8" s="580"/>
      <c r="G8" s="558"/>
      <c r="H8" s="559"/>
      <c r="I8" s="558"/>
      <c r="J8" s="558"/>
      <c r="K8" s="560"/>
    </row>
    <row r="9" spans="1:11" s="547" customFormat="1" ht="20.25" customHeight="1">
      <c r="A9" s="553"/>
      <c r="B9" s="546"/>
      <c r="C9" s="546" t="s">
        <v>448</v>
      </c>
      <c r="D9" s="546"/>
      <c r="E9" s="546"/>
      <c r="F9" s="579"/>
      <c r="G9" s="546"/>
      <c r="H9" s="555"/>
      <c r="I9" s="546"/>
      <c r="J9" s="546"/>
      <c r="K9" s="556"/>
    </row>
    <row r="10" spans="1:11" ht="5.25" customHeight="1">
      <c r="A10" s="557"/>
      <c r="B10" s="558"/>
      <c r="C10" s="558"/>
      <c r="D10" s="558"/>
      <c r="E10" s="558"/>
      <c r="F10" s="580"/>
      <c r="G10" s="558"/>
      <c r="H10" s="559"/>
      <c r="I10" s="558"/>
      <c r="J10" s="558"/>
      <c r="K10" s="560"/>
    </row>
    <row r="11" spans="1:11" s="547" customFormat="1" ht="20.25" customHeight="1">
      <c r="A11" s="553"/>
      <c r="B11" s="546"/>
      <c r="C11" s="546" t="s">
        <v>449</v>
      </c>
      <c r="D11" s="546"/>
      <c r="E11" s="546"/>
      <c r="F11" s="579"/>
      <c r="G11" s="546"/>
      <c r="H11" s="555"/>
      <c r="I11" s="546"/>
      <c r="J11" s="546"/>
      <c r="K11" s="556"/>
    </row>
    <row r="12" spans="1:11" ht="3.75" customHeight="1">
      <c r="A12" s="557"/>
      <c r="B12" s="558"/>
      <c r="C12" s="558"/>
      <c r="D12" s="558"/>
      <c r="E12" s="558"/>
      <c r="F12" s="580"/>
      <c r="G12" s="558"/>
      <c r="H12" s="559"/>
      <c r="I12" s="558"/>
      <c r="J12" s="558"/>
      <c r="K12" s="560"/>
    </row>
    <row r="13" spans="1:11" s="547" customFormat="1" ht="20.25" customHeight="1">
      <c r="A13" s="553"/>
      <c r="B13" s="546"/>
      <c r="C13" s="546" t="s">
        <v>450</v>
      </c>
      <c r="D13" s="546"/>
      <c r="E13" s="546"/>
      <c r="F13" s="579"/>
      <c r="G13" s="546"/>
      <c r="H13" s="555"/>
      <c r="I13" s="546"/>
      <c r="J13" s="546"/>
      <c r="K13" s="556"/>
    </row>
    <row r="14" spans="1:11" ht="3.75" customHeight="1">
      <c r="A14" s="557"/>
      <c r="B14" s="558"/>
      <c r="C14" s="558"/>
      <c r="D14" s="558"/>
      <c r="E14" s="558"/>
      <c r="F14" s="580"/>
      <c r="G14" s="558"/>
      <c r="H14" s="559"/>
      <c r="I14" s="558"/>
      <c r="J14" s="558"/>
      <c r="K14" s="560"/>
    </row>
    <row r="15" spans="1:11" s="547" customFormat="1" ht="20.25" customHeight="1">
      <c r="A15" s="553"/>
      <c r="B15" s="546"/>
      <c r="C15" s="546" t="s">
        <v>451</v>
      </c>
      <c r="D15" s="546"/>
      <c r="E15" s="546"/>
      <c r="F15" s="579"/>
      <c r="G15" s="546"/>
      <c r="H15" s="555" t="s">
        <v>452</v>
      </c>
      <c r="I15" s="546"/>
      <c r="J15" s="582">
        <f>F7+F9+F11+F13+F15</f>
        <v>0</v>
      </c>
      <c r="K15" s="556"/>
    </row>
    <row r="16" spans="1:11" s="547" customFormat="1" ht="20.25" customHeight="1">
      <c r="A16" s="553"/>
      <c r="B16" s="546"/>
      <c r="C16" s="546"/>
      <c r="D16" s="546"/>
      <c r="E16" s="546"/>
      <c r="F16" s="546"/>
      <c r="G16" s="546"/>
      <c r="H16" s="555"/>
      <c r="I16" s="546"/>
      <c r="J16" s="546"/>
      <c r="K16" s="556"/>
    </row>
    <row r="17" spans="1:11" s="547" customFormat="1" ht="20.25" customHeight="1">
      <c r="A17" s="553"/>
      <c r="B17" s="554" t="s">
        <v>453</v>
      </c>
      <c r="C17" s="546"/>
      <c r="D17" s="546"/>
      <c r="E17" s="546"/>
      <c r="F17" s="546"/>
      <c r="G17" s="546"/>
      <c r="H17" s="555" t="s">
        <v>454</v>
      </c>
      <c r="I17" s="546"/>
      <c r="J17" s="578">
        <f>'5-REVENUES'!$H$43</f>
        <v>0</v>
      </c>
      <c r="K17" s="556"/>
    </row>
    <row r="18" spans="1:11" ht="54" customHeight="1">
      <c r="A18" s="557"/>
      <c r="B18" s="558"/>
      <c r="C18" s="558"/>
      <c r="D18" s="564" t="s">
        <v>455</v>
      </c>
      <c r="E18" s="558"/>
      <c r="F18" s="558"/>
      <c r="G18" s="558"/>
      <c r="H18" s="559"/>
      <c r="I18" s="558"/>
      <c r="J18" s="581" t="s">
        <v>456</v>
      </c>
      <c r="K18" s="560"/>
    </row>
    <row r="19" spans="1:11" s="547" customFormat="1" ht="20.25" customHeight="1">
      <c r="A19" s="553"/>
      <c r="B19" s="554" t="s">
        <v>457</v>
      </c>
      <c r="C19" s="546"/>
      <c r="D19" s="546"/>
      <c r="E19" s="546"/>
      <c r="F19" s="546"/>
      <c r="G19" s="546"/>
      <c r="H19" s="555"/>
      <c r="I19" s="546"/>
      <c r="J19" s="546"/>
      <c r="K19" s="556"/>
    </row>
    <row r="20" spans="1:11" ht="3.75" customHeight="1">
      <c r="A20" s="557"/>
      <c r="B20" s="558"/>
      <c r="C20" s="558"/>
      <c r="D20" s="558"/>
      <c r="E20" s="558"/>
      <c r="F20" s="558"/>
      <c r="G20" s="558"/>
      <c r="H20" s="559"/>
      <c r="I20" s="558"/>
      <c r="J20" s="558"/>
      <c r="K20" s="560"/>
    </row>
    <row r="21" spans="1:11" s="547" customFormat="1" ht="20.25" customHeight="1">
      <c r="A21" s="553"/>
      <c r="B21" s="546"/>
      <c r="C21" s="546" t="s">
        <v>458</v>
      </c>
      <c r="D21" s="546"/>
      <c r="E21" s="546"/>
      <c r="F21" s="562"/>
      <c r="G21" s="546"/>
      <c r="H21" s="555"/>
      <c r="I21" s="546"/>
      <c r="J21" s="546"/>
      <c r="K21" s="556"/>
    </row>
    <row r="22" spans="1:11" ht="3.75" customHeight="1">
      <c r="A22" s="557"/>
      <c r="B22" s="558"/>
      <c r="C22" s="558"/>
      <c r="D22" s="558"/>
      <c r="E22" s="558"/>
      <c r="F22" s="558"/>
      <c r="G22" s="558"/>
      <c r="H22" s="559"/>
      <c r="I22" s="558"/>
      <c r="J22" s="558"/>
      <c r="K22" s="560"/>
    </row>
    <row r="23" spans="1:11" s="547" customFormat="1" ht="20.25" customHeight="1">
      <c r="A23" s="553"/>
      <c r="B23" s="546"/>
      <c r="C23" s="546" t="s">
        <v>459</v>
      </c>
      <c r="D23" s="546"/>
      <c r="E23" s="546"/>
      <c r="F23" s="546"/>
      <c r="G23" s="546"/>
      <c r="H23" s="555"/>
      <c r="I23" s="546"/>
      <c r="J23" s="546"/>
      <c r="K23" s="556"/>
    </row>
    <row r="24" spans="1:11" ht="5.25" customHeight="1">
      <c r="A24" s="557"/>
      <c r="B24" s="558"/>
      <c r="C24" s="558"/>
      <c r="D24" s="558"/>
      <c r="E24" s="558"/>
      <c r="F24" s="558"/>
      <c r="G24" s="558"/>
      <c r="H24" s="559"/>
      <c r="I24" s="558"/>
      <c r="J24" s="558"/>
      <c r="K24" s="560"/>
    </row>
    <row r="25" spans="1:11" s="547" customFormat="1" ht="20.25" customHeight="1">
      <c r="A25" s="553"/>
      <c r="B25" s="546"/>
      <c r="C25" s="546"/>
      <c r="D25" s="565"/>
      <c r="E25" s="546"/>
      <c r="F25" s="562"/>
      <c r="G25" s="546"/>
      <c r="H25" s="555"/>
      <c r="I25" s="546"/>
      <c r="J25" s="546"/>
      <c r="K25" s="556"/>
    </row>
    <row r="26" spans="1:11" ht="5.25" customHeight="1">
      <c r="A26" s="557"/>
      <c r="B26" s="558"/>
      <c r="C26" s="558"/>
      <c r="D26" s="558"/>
      <c r="E26" s="558"/>
      <c r="F26" s="558"/>
      <c r="G26" s="558"/>
      <c r="H26" s="559"/>
      <c r="I26" s="558"/>
      <c r="J26" s="558"/>
      <c r="K26" s="560"/>
    </row>
    <row r="27" spans="1:11" s="547" customFormat="1" ht="20.25" customHeight="1">
      <c r="A27" s="553"/>
      <c r="B27" s="546"/>
      <c r="C27" s="546"/>
      <c r="D27" s="565"/>
      <c r="E27" s="546"/>
      <c r="F27" s="562"/>
      <c r="G27" s="546"/>
      <c r="H27" s="555"/>
      <c r="I27" s="546"/>
      <c r="J27" s="546"/>
      <c r="K27" s="556"/>
    </row>
    <row r="28" spans="1:11" ht="4.5" customHeight="1">
      <c r="A28" s="557"/>
      <c r="B28" s="558"/>
      <c r="C28" s="558"/>
      <c r="D28" s="558"/>
      <c r="E28" s="558"/>
      <c r="F28" s="558"/>
      <c r="G28" s="558"/>
      <c r="H28" s="559"/>
      <c r="I28" s="558"/>
      <c r="J28" s="558"/>
      <c r="K28" s="560"/>
    </row>
    <row r="29" spans="1:11" s="547" customFormat="1" ht="20.25" customHeight="1">
      <c r="A29" s="553"/>
      <c r="B29" s="546"/>
      <c r="C29" s="546"/>
      <c r="D29" s="565"/>
      <c r="E29" s="546"/>
      <c r="F29" s="562"/>
      <c r="G29" s="546"/>
      <c r="H29" s="555" t="s">
        <v>460</v>
      </c>
      <c r="I29" s="546"/>
      <c r="J29" s="563">
        <f>-(F21+F25+F27+F29)</f>
        <v>0</v>
      </c>
      <c r="K29" s="556"/>
    </row>
    <row r="30" spans="1:11" s="547" customFormat="1" ht="12" customHeight="1">
      <c r="A30" s="553"/>
      <c r="B30" s="546"/>
      <c r="C30" s="546"/>
      <c r="D30" s="546"/>
      <c r="E30" s="546"/>
      <c r="F30" s="546"/>
      <c r="G30" s="546"/>
      <c r="H30" s="555"/>
      <c r="I30" s="546"/>
      <c r="J30" s="546"/>
      <c r="K30" s="556"/>
    </row>
    <row r="31" spans="1:11" s="547" customFormat="1" ht="20.25" customHeight="1">
      <c r="A31" s="553"/>
      <c r="B31" s="566" t="s">
        <v>461</v>
      </c>
      <c r="C31" s="546"/>
      <c r="D31" s="546"/>
      <c r="E31" s="546"/>
      <c r="F31" s="567">
        <f>+J17+J29</f>
        <v>0</v>
      </c>
      <c r="G31" s="546"/>
      <c r="H31" s="555"/>
      <c r="I31" s="546"/>
      <c r="J31" s="546"/>
      <c r="K31" s="556"/>
    </row>
    <row r="32" spans="1:11" s="547" customFormat="1" ht="12" customHeight="1">
      <c r="A32" s="553"/>
      <c r="B32" s="546"/>
      <c r="C32" s="546"/>
      <c r="D32" s="546"/>
      <c r="E32" s="546"/>
      <c r="F32" s="546"/>
      <c r="G32" s="546"/>
      <c r="H32" s="555"/>
      <c r="I32" s="546"/>
      <c r="J32" s="546"/>
      <c r="K32" s="556"/>
    </row>
    <row r="33" spans="1:11" s="547" customFormat="1" ht="20.25" customHeight="1">
      <c r="A33" s="553"/>
      <c r="B33" s="554" t="s">
        <v>462</v>
      </c>
      <c r="C33" s="546"/>
      <c r="D33" s="546"/>
      <c r="E33" s="546"/>
      <c r="F33" s="546"/>
      <c r="G33" s="546"/>
      <c r="H33" s="555"/>
      <c r="I33" s="546"/>
      <c r="J33" s="546"/>
      <c r="K33" s="556"/>
    </row>
    <row r="34" spans="1:11" ht="5.25" customHeight="1">
      <c r="A34" s="557"/>
      <c r="B34" s="558"/>
      <c r="C34" s="558"/>
      <c r="D34" s="558"/>
      <c r="E34" s="558"/>
      <c r="F34" s="558"/>
      <c r="G34" s="558"/>
      <c r="H34" s="559"/>
      <c r="I34" s="558"/>
      <c r="J34" s="558"/>
      <c r="K34" s="560"/>
    </row>
    <row r="35" spans="1:11" s="547" customFormat="1" ht="20.25" customHeight="1">
      <c r="A35" s="553"/>
      <c r="B35" s="546"/>
      <c r="C35" s="546" t="s">
        <v>138</v>
      </c>
      <c r="D35" s="546"/>
      <c r="E35" s="546"/>
      <c r="F35" s="562"/>
      <c r="G35" s="546"/>
      <c r="H35" s="555"/>
      <c r="I35" s="546"/>
      <c r="J35" s="546"/>
      <c r="K35" s="556"/>
    </row>
    <row r="36" spans="1:11" ht="4.5" customHeight="1">
      <c r="A36" s="557"/>
      <c r="B36" s="558"/>
      <c r="C36" s="558"/>
      <c r="D36" s="558"/>
      <c r="E36" s="558"/>
      <c r="F36" s="558"/>
      <c r="G36" s="558"/>
      <c r="H36" s="559"/>
      <c r="I36" s="558"/>
      <c r="J36" s="558"/>
      <c r="K36" s="560"/>
    </row>
    <row r="37" spans="1:11" s="547" customFormat="1" ht="20.25" customHeight="1">
      <c r="A37" s="553"/>
      <c r="B37" s="546"/>
      <c r="C37" s="546" t="s">
        <v>463</v>
      </c>
      <c r="D37" s="546"/>
      <c r="E37" s="546"/>
      <c r="F37" s="579"/>
      <c r="G37" s="546"/>
      <c r="H37" s="555"/>
      <c r="I37" s="546"/>
      <c r="J37" s="546"/>
      <c r="K37" s="556"/>
    </row>
    <row r="38" spans="1:11" ht="3.75" customHeight="1">
      <c r="A38" s="557"/>
      <c r="B38" s="558"/>
      <c r="C38" s="558"/>
      <c r="D38" s="558"/>
      <c r="E38" s="558"/>
      <c r="F38" s="558"/>
      <c r="G38" s="558"/>
      <c r="H38" s="559"/>
      <c r="I38" s="558"/>
      <c r="J38" s="558"/>
      <c r="K38" s="560"/>
    </row>
    <row r="39" spans="1:11" s="547" customFormat="1" ht="20.25" customHeight="1">
      <c r="A39" s="553"/>
      <c r="B39" s="546"/>
      <c r="C39" s="546" t="s">
        <v>464</v>
      </c>
      <c r="D39" s="546"/>
      <c r="E39" s="546"/>
      <c r="F39" s="562"/>
      <c r="G39" s="546"/>
      <c r="H39" s="555"/>
      <c r="I39" s="546"/>
      <c r="J39" s="546"/>
      <c r="K39" s="556"/>
    </row>
    <row r="40" spans="1:11" ht="4.5" customHeight="1">
      <c r="A40" s="557"/>
      <c r="B40" s="558"/>
      <c r="C40" s="558"/>
      <c r="D40" s="558"/>
      <c r="E40" s="558"/>
      <c r="F40" s="558"/>
      <c r="G40" s="558"/>
      <c r="H40" s="559"/>
      <c r="I40" s="558"/>
      <c r="J40" s="558"/>
      <c r="K40" s="560"/>
    </row>
    <row r="41" spans="1:11" s="547" customFormat="1" ht="20.25" customHeight="1">
      <c r="A41" s="553"/>
      <c r="B41" s="546"/>
      <c r="C41" s="546" t="s">
        <v>465</v>
      </c>
      <c r="D41" s="546"/>
      <c r="E41" s="546"/>
      <c r="F41" s="562"/>
      <c r="G41" s="546"/>
      <c r="H41" s="555"/>
      <c r="I41" s="546"/>
      <c r="J41" s="546"/>
      <c r="K41" s="556"/>
    </row>
    <row r="42" spans="1:11" ht="4.5" customHeight="1">
      <c r="A42" s="557"/>
      <c r="B42" s="558"/>
      <c r="C42" s="558"/>
      <c r="D42" s="558"/>
      <c r="E42" s="558"/>
      <c r="F42" s="558"/>
      <c r="G42" s="558"/>
      <c r="H42" s="559"/>
      <c r="I42" s="558"/>
      <c r="J42" s="558"/>
      <c r="K42" s="560"/>
    </row>
    <row r="43" spans="1:11" s="547" customFormat="1" ht="20.25" customHeight="1">
      <c r="A43" s="553"/>
      <c r="B43" s="546"/>
      <c r="C43" s="546" t="s">
        <v>466</v>
      </c>
      <c r="D43" s="546"/>
      <c r="E43" s="546"/>
      <c r="F43" s="562"/>
      <c r="G43" s="546"/>
      <c r="H43" s="555"/>
      <c r="I43" s="546"/>
      <c r="J43" s="546"/>
      <c r="K43" s="556"/>
    </row>
    <row r="44" spans="1:11" ht="3" customHeight="1">
      <c r="A44" s="557"/>
      <c r="B44" s="558"/>
      <c r="C44" s="558"/>
      <c r="D44" s="558"/>
      <c r="E44" s="558"/>
      <c r="F44" s="558"/>
      <c r="G44" s="558"/>
      <c r="H44" s="559"/>
      <c r="I44" s="558"/>
      <c r="J44" s="558"/>
      <c r="K44" s="560"/>
    </row>
    <row r="45" spans="1:11" s="547" customFormat="1" ht="20.25" customHeight="1">
      <c r="A45" s="553"/>
      <c r="B45" s="546"/>
      <c r="C45" s="546" t="s">
        <v>467</v>
      </c>
      <c r="D45" s="546"/>
      <c r="E45" s="546"/>
      <c r="F45" s="546"/>
      <c r="G45" s="546"/>
      <c r="H45" s="555"/>
      <c r="I45" s="546"/>
      <c r="J45" s="546"/>
      <c r="K45" s="556"/>
    </row>
    <row r="46" spans="1:11" ht="3" customHeight="1">
      <c r="A46" s="557"/>
      <c r="B46" s="558"/>
      <c r="C46" s="558"/>
      <c r="D46" s="558"/>
      <c r="E46" s="558"/>
      <c r="F46" s="558"/>
      <c r="G46" s="558"/>
      <c r="H46" s="559"/>
      <c r="I46" s="558"/>
      <c r="J46" s="558"/>
      <c r="K46" s="560"/>
    </row>
    <row r="47" spans="1:11" s="547" customFormat="1" ht="20.25" customHeight="1">
      <c r="A47" s="553"/>
      <c r="B47" s="546"/>
      <c r="C47" s="546"/>
      <c r="D47" s="565"/>
      <c r="E47" s="546"/>
      <c r="F47" s="562"/>
      <c r="G47" s="546"/>
      <c r="H47" s="555"/>
      <c r="I47" s="546"/>
      <c r="J47" s="546"/>
      <c r="K47" s="556"/>
    </row>
    <row r="48" spans="1:11" ht="3.75" customHeight="1">
      <c r="A48" s="557"/>
      <c r="B48" s="558"/>
      <c r="C48" s="558"/>
      <c r="D48" s="558"/>
      <c r="E48" s="558"/>
      <c r="F48" s="558"/>
      <c r="G48" s="558"/>
      <c r="H48" s="559"/>
      <c r="I48" s="558"/>
      <c r="J48" s="558"/>
      <c r="K48" s="560"/>
    </row>
    <row r="49" spans="1:11" s="547" customFormat="1" ht="20.25" customHeight="1">
      <c r="A49" s="553"/>
      <c r="B49" s="546"/>
      <c r="C49" s="546"/>
      <c r="D49" s="565"/>
      <c r="E49" s="546"/>
      <c r="F49" s="562"/>
      <c r="G49" s="546"/>
      <c r="H49" s="555"/>
      <c r="I49" s="546"/>
      <c r="J49" s="546"/>
      <c r="K49" s="556"/>
    </row>
    <row r="50" spans="1:11" ht="4.5" customHeight="1">
      <c r="A50" s="557"/>
      <c r="B50" s="558"/>
      <c r="C50" s="558"/>
      <c r="D50" s="558"/>
      <c r="E50" s="558"/>
      <c r="F50" s="558"/>
      <c r="G50" s="558"/>
      <c r="H50" s="559"/>
      <c r="I50" s="558"/>
      <c r="J50" s="558"/>
      <c r="K50" s="560"/>
    </row>
    <row r="51" spans="1:11" s="547" customFormat="1" ht="20.25" customHeight="1">
      <c r="A51" s="553"/>
      <c r="B51" s="546"/>
      <c r="C51" s="546"/>
      <c r="D51" s="565"/>
      <c r="E51" s="546"/>
      <c r="F51" s="562"/>
      <c r="G51" s="546"/>
      <c r="H51" s="555" t="s">
        <v>468</v>
      </c>
      <c r="I51" s="546"/>
      <c r="J51" s="563">
        <f>-(F35+F37+F39+F41+F43+F47+F49+F51)</f>
        <v>0</v>
      </c>
      <c r="K51" s="556"/>
    </row>
    <row r="52" spans="1:11" ht="3.75" customHeight="1">
      <c r="A52" s="557"/>
      <c r="B52" s="558"/>
      <c r="C52" s="558"/>
      <c r="D52" s="558"/>
      <c r="E52" s="558"/>
      <c r="F52" s="558"/>
      <c r="G52" s="558"/>
      <c r="H52" s="559"/>
      <c r="I52" s="558"/>
      <c r="J52" s="558"/>
      <c r="K52" s="560"/>
    </row>
    <row r="53" spans="1:11" ht="61.2">
      <c r="A53" s="557"/>
      <c r="B53" s="558"/>
      <c r="C53" s="558"/>
      <c r="D53" s="558"/>
      <c r="E53" s="558"/>
      <c r="F53" s="558"/>
      <c r="G53" s="558"/>
      <c r="H53" s="559"/>
      <c r="I53" s="558"/>
      <c r="J53" s="568" t="s">
        <v>469</v>
      </c>
      <c r="K53" s="560"/>
    </row>
    <row r="54" spans="1:11" s="547" customFormat="1" ht="8.25" customHeight="1">
      <c r="A54" s="553"/>
      <c r="B54" s="546"/>
      <c r="C54" s="546"/>
      <c r="D54" s="546"/>
      <c r="E54" s="546"/>
      <c r="F54" s="546"/>
      <c r="G54" s="546"/>
      <c r="H54" s="555"/>
      <c r="I54" s="546"/>
      <c r="J54" s="546"/>
      <c r="K54" s="556"/>
    </row>
    <row r="55" spans="1:11" s="547" customFormat="1" ht="20.25" customHeight="1">
      <c r="A55" s="553"/>
      <c r="B55" s="554" t="s">
        <v>470</v>
      </c>
      <c r="C55" s="546"/>
      <c r="D55" s="546"/>
      <c r="E55" s="546"/>
      <c r="F55" s="546"/>
      <c r="G55" s="546"/>
      <c r="H55" s="555"/>
      <c r="I55" s="546"/>
      <c r="J55" s="582">
        <f>+J3+J15+J29+J51</f>
        <v>0</v>
      </c>
      <c r="K55" s="556"/>
    </row>
    <row r="56" spans="1:11" s="547" customFormat="1" ht="20.25" customHeight="1">
      <c r="A56" s="553"/>
      <c r="B56" s="569"/>
      <c r="C56" s="546"/>
      <c r="D56" s="570" t="s">
        <v>471</v>
      </c>
      <c r="E56" s="546"/>
      <c r="F56" s="546"/>
      <c r="G56" s="546"/>
      <c r="H56" s="555"/>
      <c r="I56" s="546"/>
      <c r="J56" s="571"/>
      <c r="K56" s="556"/>
    </row>
    <row r="57" spans="1:11" s="547" customFormat="1" ht="20.25" customHeight="1">
      <c r="A57" s="553"/>
      <c r="B57" s="569"/>
      <c r="C57" s="546"/>
      <c r="D57" s="570"/>
      <c r="E57" s="546"/>
      <c r="F57" s="546"/>
      <c r="G57" s="546"/>
      <c r="H57" s="555"/>
      <c r="I57" s="546"/>
      <c r="J57" s="571"/>
      <c r="K57" s="556"/>
    </row>
    <row r="58" spans="1:11" s="547" customFormat="1" ht="36.75" customHeight="1">
      <c r="A58" s="553"/>
      <c r="B58" s="1102" t="s">
        <v>494</v>
      </c>
      <c r="C58" s="1102"/>
      <c r="D58" s="1102"/>
      <c r="E58" s="1102"/>
      <c r="F58" s="1102"/>
      <c r="G58" s="1102"/>
      <c r="H58" s="1102"/>
      <c r="I58" s="1102"/>
      <c r="J58" s="1102"/>
      <c r="K58" s="556"/>
    </row>
    <row r="59" spans="1:11" ht="16.5" customHeight="1" thickBot="1">
      <c r="A59" s="572"/>
      <c r="B59" s="573"/>
      <c r="C59" s="573"/>
      <c r="D59" s="573"/>
      <c r="E59" s="573"/>
      <c r="F59" s="573"/>
      <c r="G59" s="573"/>
      <c r="H59" s="574"/>
      <c r="I59" s="573"/>
      <c r="J59" s="573"/>
      <c r="K59" s="575"/>
    </row>
  </sheetData>
  <sheetProtection algorithmName="SHA-512" hashValue="RvnQJx+TVvV/XBXFWMFEVOKpBMmmxIcblkx1rC5BcFXjBFECBIF5ysOI30d3/CYXzBxarXVkQ0NmccGEC5AzEA==" saltValue="1Xzy1+IUHIN7W07B4K32yQ==" spinCount="100000" sheet="1" objects="1" scenarios="1" selectLockedCells="1"/>
  <mergeCells count="2">
    <mergeCell ref="B1:K1"/>
    <mergeCell ref="B58:J58"/>
  </mergeCells>
  <conditionalFormatting sqref="F31">
    <cfRule type="cellIs" dxfId="31" priority="1" operator="equal">
      <formula>0</formula>
    </cfRule>
    <cfRule type="cellIs" dxfId="30"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9"/>
  <sheetViews>
    <sheetView zoomScaleNormal="100" workbookViewId="0">
      <selection activeCell="B10" sqref="B10"/>
    </sheetView>
  </sheetViews>
  <sheetFormatPr baseColWidth="10" defaultColWidth="11.44140625" defaultRowHeight="21" customHeight="1"/>
  <cols>
    <col min="1" max="1" width="37.5546875" style="652" customWidth="1"/>
    <col min="2" max="2" width="25" style="652" customWidth="1"/>
    <col min="3" max="3" width="5.6640625" style="652" customWidth="1"/>
    <col min="4" max="4" width="11.6640625" style="652" customWidth="1"/>
    <col min="5" max="5" width="2.6640625" style="681" customWidth="1"/>
    <col min="6" max="6" width="30.33203125" style="682" customWidth="1"/>
    <col min="7" max="7" width="23.44140625" style="652" customWidth="1"/>
    <col min="8" max="16384" width="11.44140625" style="652"/>
  </cols>
  <sheetData>
    <row r="1" spans="1:6" ht="21" customHeight="1">
      <c r="A1" s="1103" t="str">
        <f>'1-Front Page'!A3:L3</f>
        <v>THE  FABRIQUE  OF  THE  PARISH  OF</v>
      </c>
      <c r="B1" s="1104"/>
      <c r="C1" s="1104"/>
      <c r="D1" s="1104"/>
      <c r="E1" s="1104"/>
      <c r="F1" s="1105"/>
    </row>
    <row r="2" spans="1:6" ht="21" customHeight="1">
      <c r="A2" s="1106">
        <f>'1-Front Page'!A4</f>
        <v>0</v>
      </c>
      <c r="B2" s="1107"/>
      <c r="C2" s="1107"/>
      <c r="D2" s="1107"/>
      <c r="E2" s="1107"/>
      <c r="F2" s="1108"/>
    </row>
    <row r="3" spans="1:6" ht="21" customHeight="1">
      <c r="A3" s="1109" t="s">
        <v>518</v>
      </c>
      <c r="B3" s="1110"/>
      <c r="C3" s="1110"/>
      <c r="D3" s="1110"/>
      <c r="E3" s="1110"/>
      <c r="F3" s="1111"/>
    </row>
    <row r="4" spans="1:6" ht="21" customHeight="1">
      <c r="A4" s="653"/>
      <c r="B4" s="379"/>
      <c r="C4" s="379"/>
      <c r="D4" s="379"/>
      <c r="E4" s="654"/>
      <c r="F4" s="655"/>
    </row>
    <row r="5" spans="1:6" ht="21" customHeight="1">
      <c r="A5" s="683" t="s">
        <v>519</v>
      </c>
      <c r="B5" s="379"/>
      <c r="C5" s="379"/>
      <c r="D5" s="379"/>
      <c r="E5" s="654"/>
      <c r="F5" s="655"/>
    </row>
    <row r="6" spans="1:6" ht="21" customHeight="1">
      <c r="A6" s="683" t="s">
        <v>520</v>
      </c>
      <c r="B6" s="379"/>
      <c r="C6" s="379"/>
      <c r="D6" s="379"/>
      <c r="E6" s="654"/>
      <c r="F6" s="657"/>
    </row>
    <row r="7" spans="1:6" ht="21" customHeight="1">
      <c r="A7" s="656"/>
      <c r="B7" s="379"/>
      <c r="C7" s="379"/>
      <c r="D7" s="379"/>
      <c r="E7" s="654"/>
      <c r="F7" s="657"/>
    </row>
    <row r="8" spans="1:6" ht="21" customHeight="1">
      <c r="A8" s="658" t="s">
        <v>521</v>
      </c>
      <c r="B8" s="659"/>
      <c r="C8" s="379"/>
      <c r="D8" s="379"/>
      <c r="E8" s="654"/>
      <c r="F8" s="657"/>
    </row>
    <row r="9" spans="1:6" ht="21" customHeight="1">
      <c r="A9" s="656"/>
      <c r="B9" s="379"/>
      <c r="C9" s="379"/>
      <c r="D9" s="379"/>
      <c r="E9" s="654"/>
      <c r="F9" s="657"/>
    </row>
    <row r="10" spans="1:6" ht="21" customHeight="1">
      <c r="A10" s="683" t="s">
        <v>522</v>
      </c>
      <c r="B10" s="660"/>
      <c r="C10" s="660"/>
      <c r="D10" s="660"/>
      <c r="E10" s="661"/>
      <c r="F10" s="662"/>
    </row>
    <row r="11" spans="1:6" ht="21" customHeight="1">
      <c r="A11" s="683" t="s">
        <v>523</v>
      </c>
      <c r="B11" s="663"/>
      <c r="C11" s="663"/>
      <c r="D11" s="663"/>
      <c r="E11" s="664"/>
      <c r="F11" s="665"/>
    </row>
    <row r="12" spans="1:6" ht="21" customHeight="1">
      <c r="A12" s="683" t="s">
        <v>524</v>
      </c>
      <c r="B12" s="663"/>
      <c r="C12" s="663"/>
      <c r="D12" s="663"/>
      <c r="E12" s="664"/>
      <c r="F12" s="666"/>
    </row>
    <row r="13" spans="1:6" ht="21" customHeight="1">
      <c r="A13" s="683" t="s">
        <v>525</v>
      </c>
      <c r="B13" s="663"/>
      <c r="C13" s="663"/>
      <c r="D13" s="663"/>
      <c r="E13" s="664"/>
      <c r="F13" s="666"/>
    </row>
    <row r="14" spans="1:6" ht="21" customHeight="1">
      <c r="A14" s="653"/>
      <c r="B14" s="379"/>
      <c r="C14" s="379"/>
      <c r="D14" s="379"/>
      <c r="E14" s="654"/>
      <c r="F14" s="655"/>
    </row>
    <row r="15" spans="1:6" s="670" customFormat="1" ht="21" customHeight="1">
      <c r="A15" s="656" t="s">
        <v>526</v>
      </c>
      <c r="B15" s="667"/>
      <c r="C15" s="667"/>
      <c r="D15" s="667"/>
      <c r="E15" s="668"/>
      <c r="F15" s="669"/>
    </row>
    <row r="16" spans="1:6" s="670" customFormat="1" ht="21" customHeight="1">
      <c r="A16" s="671"/>
      <c r="B16" s="667"/>
      <c r="C16" s="667"/>
      <c r="D16" s="667"/>
      <c r="E16" s="668"/>
      <c r="F16" s="669"/>
    </row>
    <row r="17" spans="1:6" s="670" customFormat="1" ht="21" customHeight="1">
      <c r="A17" s="656"/>
      <c r="B17" s="659"/>
      <c r="C17" s="659"/>
      <c r="D17" s="659"/>
      <c r="E17" s="654"/>
      <c r="F17" s="655"/>
    </row>
    <row r="18" spans="1:6" s="670" customFormat="1" ht="21" customHeight="1">
      <c r="A18" s="656" t="s">
        <v>527</v>
      </c>
      <c r="B18" s="672"/>
      <c r="C18" s="672"/>
      <c r="D18" s="672"/>
      <c r="E18" s="673"/>
      <c r="F18" s="674"/>
    </row>
    <row r="19" spans="1:6" s="670" customFormat="1" ht="21" customHeight="1">
      <c r="A19" s="656"/>
      <c r="B19" s="659"/>
      <c r="C19" s="659"/>
      <c r="D19" s="659"/>
      <c r="E19" s="654"/>
      <c r="F19" s="655"/>
    </row>
    <row r="20" spans="1:6" s="670" customFormat="1" ht="21" customHeight="1">
      <c r="A20" s="656" t="s">
        <v>526</v>
      </c>
      <c r="B20" s="667"/>
      <c r="C20" s="667"/>
      <c r="D20" s="667"/>
      <c r="E20" s="668"/>
      <c r="F20" s="669"/>
    </row>
    <row r="21" spans="1:6" s="670" customFormat="1" ht="21" customHeight="1">
      <c r="A21" s="671"/>
      <c r="B21" s="667"/>
      <c r="C21" s="667"/>
      <c r="D21" s="667"/>
      <c r="E21" s="668"/>
      <c r="F21" s="669"/>
    </row>
    <row r="22" spans="1:6" s="670" customFormat="1" ht="21" customHeight="1">
      <c r="A22" s="656"/>
      <c r="B22" s="659"/>
      <c r="C22" s="659"/>
      <c r="D22" s="659"/>
      <c r="E22" s="654"/>
      <c r="F22" s="655"/>
    </row>
    <row r="23" spans="1:6" s="670" customFormat="1" ht="21" customHeight="1">
      <c r="A23" s="656" t="s">
        <v>527</v>
      </c>
      <c r="B23" s="672"/>
      <c r="C23" s="672"/>
      <c r="D23" s="672"/>
      <c r="E23" s="673"/>
      <c r="F23" s="674"/>
    </row>
    <row r="24" spans="1:6" s="670" customFormat="1" ht="27.9" customHeight="1">
      <c r="A24" s="656"/>
      <c r="B24" s="659"/>
      <c r="C24" s="659"/>
      <c r="D24" s="659"/>
      <c r="E24" s="654"/>
      <c r="F24" s="655"/>
    </row>
    <row r="25" spans="1:6" s="670" customFormat="1" ht="21" customHeight="1">
      <c r="A25" s="656" t="s">
        <v>526</v>
      </c>
      <c r="B25" s="667"/>
      <c r="C25" s="667"/>
      <c r="D25" s="667"/>
      <c r="E25" s="668"/>
      <c r="F25" s="669"/>
    </row>
    <row r="26" spans="1:6" s="670" customFormat="1" ht="21" customHeight="1">
      <c r="A26" s="671"/>
      <c r="B26" s="667"/>
      <c r="C26" s="667"/>
      <c r="D26" s="667"/>
      <c r="E26" s="668"/>
      <c r="F26" s="669"/>
    </row>
    <row r="27" spans="1:6" s="670" customFormat="1" ht="21" customHeight="1">
      <c r="A27" s="656"/>
      <c r="B27" s="659"/>
      <c r="C27" s="659"/>
      <c r="D27" s="659"/>
      <c r="E27" s="654"/>
      <c r="F27" s="655"/>
    </row>
    <row r="28" spans="1:6" s="670" customFormat="1" ht="21" customHeight="1">
      <c r="A28" s="656" t="s">
        <v>527</v>
      </c>
      <c r="B28" s="672"/>
      <c r="C28" s="672"/>
      <c r="D28" s="672"/>
      <c r="E28" s="673"/>
      <c r="F28" s="674"/>
    </row>
    <row r="29" spans="1:6" s="670" customFormat="1" ht="27.9" customHeight="1">
      <c r="A29" s="656"/>
      <c r="B29" s="659"/>
      <c r="C29" s="659"/>
      <c r="D29" s="659"/>
      <c r="E29" s="654"/>
      <c r="F29" s="655"/>
    </row>
    <row r="30" spans="1:6" s="670" customFormat="1" ht="21" customHeight="1">
      <c r="A30" s="656" t="s">
        <v>526</v>
      </c>
      <c r="B30" s="667"/>
      <c r="C30" s="667"/>
      <c r="D30" s="667"/>
      <c r="E30" s="668"/>
      <c r="F30" s="669"/>
    </row>
    <row r="31" spans="1:6" s="670" customFormat="1" ht="21" customHeight="1">
      <c r="A31" s="671"/>
      <c r="B31" s="667"/>
      <c r="C31" s="667"/>
      <c r="D31" s="667"/>
      <c r="E31" s="668"/>
      <c r="F31" s="669"/>
    </row>
    <row r="32" spans="1:6" s="670" customFormat="1" ht="21" customHeight="1">
      <c r="A32" s="656"/>
      <c r="B32" s="659"/>
      <c r="C32" s="659"/>
      <c r="D32" s="659"/>
      <c r="E32" s="654"/>
      <c r="F32" s="655"/>
    </row>
    <row r="33" spans="1:6" s="670" customFormat="1" ht="21" customHeight="1">
      <c r="A33" s="656" t="s">
        <v>527</v>
      </c>
      <c r="B33" s="672"/>
      <c r="C33" s="672"/>
      <c r="D33" s="672"/>
      <c r="E33" s="673"/>
      <c r="F33" s="674"/>
    </row>
    <row r="34" spans="1:6" s="670" customFormat="1" ht="21" customHeight="1">
      <c r="A34" s="656"/>
      <c r="B34" s="659"/>
      <c r="C34" s="659"/>
      <c r="D34" s="659"/>
      <c r="E34" s="654"/>
      <c r="F34" s="675"/>
    </row>
    <row r="35" spans="1:6" s="670" customFormat="1" ht="21" customHeight="1">
      <c r="A35" s="656" t="s">
        <v>526</v>
      </c>
      <c r="B35" s="667"/>
      <c r="C35" s="667"/>
      <c r="D35" s="667"/>
      <c r="E35" s="668"/>
      <c r="F35" s="669"/>
    </row>
    <row r="36" spans="1:6" s="670" customFormat="1" ht="21" customHeight="1">
      <c r="A36" s="671"/>
      <c r="B36" s="667"/>
      <c r="C36" s="667"/>
      <c r="D36" s="667"/>
      <c r="E36" s="668"/>
      <c r="F36" s="669"/>
    </row>
    <row r="37" spans="1:6" s="670" customFormat="1" ht="21" customHeight="1">
      <c r="A37" s="656"/>
      <c r="B37" s="659"/>
      <c r="C37" s="659"/>
      <c r="D37" s="659"/>
      <c r="E37" s="654"/>
      <c r="F37" s="655"/>
    </row>
    <row r="38" spans="1:6" s="670" customFormat="1" ht="21" customHeight="1">
      <c r="A38" s="656" t="s">
        <v>527</v>
      </c>
      <c r="B38" s="672"/>
      <c r="C38" s="672"/>
      <c r="D38" s="672"/>
      <c r="E38" s="673"/>
      <c r="F38" s="674"/>
    </row>
    <row r="39" spans="1:6" s="670" customFormat="1" ht="21" customHeight="1" thickBot="1">
      <c r="A39" s="676"/>
      <c r="B39" s="677"/>
      <c r="C39" s="677"/>
      <c r="D39" s="678"/>
      <c r="E39" s="679"/>
      <c r="F39" s="680"/>
    </row>
  </sheetData>
  <sheetProtection password="84C7" sheet="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
  <sheetViews>
    <sheetView workbookViewId="0">
      <selection activeCell="A2" sqref="A2"/>
    </sheetView>
  </sheetViews>
  <sheetFormatPr baseColWidth="10" defaultColWidth="9.109375"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18.5546875" bestFit="1" customWidth="1"/>
    <col min="10" max="10" width="13.5546875" bestFit="1" customWidth="1"/>
    <col min="11" max="11" width="21.88671875" bestFit="1" customWidth="1"/>
    <col min="12" max="12" width="20.109375" bestFit="1" customWidth="1"/>
    <col min="13" max="13" width="18.44140625" bestFit="1" customWidth="1"/>
    <col min="14" max="14" width="9.8867187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31.5546875" bestFit="1" customWidth="1"/>
    <col min="23" max="24" width="49" bestFit="1" customWidth="1"/>
    <col min="25" max="25" width="45" bestFit="1" customWidth="1"/>
    <col min="26" max="26" width="32.6640625" bestFit="1" customWidth="1"/>
    <col min="27" max="27" width="18.6640625" bestFit="1" customWidth="1"/>
    <col min="28" max="28" width="14.33203125" bestFit="1" customWidth="1"/>
    <col min="29" max="29" width="19.6640625" bestFit="1" customWidth="1"/>
    <col min="30" max="30" width="30.88671875" bestFit="1" customWidth="1"/>
    <col min="31" max="31" width="48" bestFit="1" customWidth="1"/>
    <col min="32" max="32" width="44.44140625" bestFit="1" customWidth="1"/>
    <col min="33" max="33" width="21" bestFit="1" customWidth="1"/>
    <col min="34" max="34" width="21.109375" bestFit="1" customWidth="1"/>
    <col min="35" max="35" width="21.6640625" bestFit="1" customWidth="1"/>
    <col min="36" max="36" width="25" bestFit="1" customWidth="1"/>
    <col min="37" max="37" width="52.6640625" bestFit="1" customWidth="1"/>
    <col min="38" max="38" width="27.5546875" bestFit="1" customWidth="1"/>
    <col min="39" max="39" width="15.6640625" customWidth="1"/>
    <col min="40" max="40" width="20.33203125" bestFit="1" customWidth="1"/>
    <col min="41" max="41" width="11.5546875" bestFit="1" customWidth="1"/>
    <col min="42" max="43" width="13.44140625" bestFit="1" customWidth="1"/>
    <col min="44" max="44" width="44.109375" bestFit="1" customWidth="1"/>
    <col min="45" max="45" width="33.44140625" bestFit="1" customWidth="1"/>
    <col min="46" max="46" width="43.33203125" bestFit="1" customWidth="1"/>
    <col min="47" max="47" width="35.5546875" bestFit="1" customWidth="1"/>
    <col min="48" max="48" width="31.88671875" bestFit="1" customWidth="1"/>
    <col min="49" max="49" width="45.5546875" bestFit="1" customWidth="1"/>
    <col min="50" max="50" width="34.44140625" bestFit="1" customWidth="1"/>
    <col min="51" max="51" width="44.5546875" bestFit="1" customWidth="1"/>
    <col min="52" max="52" width="45.88671875" bestFit="1" customWidth="1"/>
    <col min="53" max="53" width="17.44140625" bestFit="1" customWidth="1"/>
    <col min="54" max="54" width="22" bestFit="1" customWidth="1"/>
    <col min="55" max="55" width="17.44140625" bestFit="1" customWidth="1"/>
    <col min="56" max="56" width="17.88671875" bestFit="1" customWidth="1"/>
    <col min="57" max="57" width="16.5546875" bestFit="1" customWidth="1"/>
    <col min="58" max="58" width="28.33203125" bestFit="1" customWidth="1"/>
    <col min="59" max="59" width="42.109375" bestFit="1" customWidth="1"/>
    <col min="60" max="60" width="30.5546875" bestFit="1" customWidth="1"/>
    <col min="61" max="61" width="14.33203125" bestFit="1" customWidth="1"/>
    <col min="62" max="62" width="51.109375" bestFit="1" customWidth="1"/>
    <col min="63" max="63" width="44.6640625" bestFit="1" customWidth="1"/>
    <col min="64" max="64" width="52.33203125" bestFit="1" customWidth="1"/>
    <col min="65" max="65" width="38.109375" bestFit="1" customWidth="1"/>
    <col min="66" max="66" width="44.6640625" bestFit="1" customWidth="1"/>
    <col min="67" max="67" width="48.6640625" bestFit="1" customWidth="1"/>
    <col min="68" max="68" width="52.33203125" bestFit="1" customWidth="1"/>
    <col min="69" max="69" width="26.6640625" bestFit="1" customWidth="1"/>
    <col min="70" max="70" width="32.44140625" bestFit="1" customWidth="1"/>
    <col min="71" max="71" width="48.88671875" bestFit="1" customWidth="1"/>
    <col min="72" max="72" width="43.44140625" bestFit="1" customWidth="1"/>
    <col min="73" max="73" width="34" bestFit="1" customWidth="1"/>
    <col min="74" max="74" width="48.5546875" bestFit="1" customWidth="1"/>
    <col min="75" max="75" width="32.44140625" bestFit="1" customWidth="1"/>
    <col min="76" max="77" width="12.44140625" bestFit="1" customWidth="1"/>
    <col min="78" max="78" width="19.88671875" bestFit="1" customWidth="1"/>
    <col min="79" max="79" width="42" bestFit="1" customWidth="1"/>
    <col min="80" max="80" width="47.6640625" bestFit="1" customWidth="1"/>
    <col min="81" max="81" width="41.33203125" bestFit="1" customWidth="1"/>
    <col min="82" max="82" width="33.44140625" bestFit="1" customWidth="1"/>
    <col min="83" max="83" width="29.88671875" bestFit="1" customWidth="1"/>
    <col min="84" max="84" width="12.33203125" bestFit="1" customWidth="1"/>
    <col min="85" max="85" width="22.6640625" bestFit="1" customWidth="1"/>
    <col min="86" max="86" width="23" bestFit="1" customWidth="1"/>
    <col min="87" max="87" width="27" bestFit="1" customWidth="1"/>
    <col min="88" max="88" width="46.88671875" bestFit="1" customWidth="1"/>
    <col min="89" max="89" width="12.33203125" bestFit="1" customWidth="1"/>
    <col min="90" max="90" width="12.5546875" bestFit="1" customWidth="1"/>
    <col min="91" max="91" width="48.109375" bestFit="1" customWidth="1"/>
    <col min="92" max="92" width="46.109375" bestFit="1" customWidth="1"/>
    <col min="93" max="93" width="36.88671875" bestFit="1" customWidth="1"/>
    <col min="94" max="94" width="14.88671875" customWidth="1"/>
    <col min="95" max="95" width="48.6640625" bestFit="1" customWidth="1"/>
    <col min="96" max="97" width="20.88671875" bestFit="1" customWidth="1"/>
    <col min="98" max="98" width="31.44140625" bestFit="1" customWidth="1"/>
    <col min="99" max="99" width="46" bestFit="1" customWidth="1"/>
    <col min="100" max="100" width="16.5546875" bestFit="1" customWidth="1"/>
    <col min="101" max="101" width="19" bestFit="1" customWidth="1"/>
    <col min="102" max="102" width="23.5546875" bestFit="1" customWidth="1"/>
    <col min="103" max="103" width="19" bestFit="1" customWidth="1"/>
    <col min="104" max="104" width="19.44140625" bestFit="1" customWidth="1"/>
    <col min="105" max="105" width="26.5546875" bestFit="1" customWidth="1"/>
    <col min="106" max="106" width="26.109375" bestFit="1" customWidth="1"/>
    <col min="107" max="107" width="51.109375" bestFit="1" customWidth="1"/>
    <col min="108" max="108" width="49" bestFit="1" customWidth="1"/>
    <col min="109" max="109" width="22.5546875" bestFit="1" customWidth="1"/>
    <col min="110" max="110" width="34.44140625" bestFit="1" customWidth="1"/>
    <col min="111" max="111" width="21.33203125" bestFit="1" customWidth="1"/>
    <col min="112" max="112" width="23.6640625" bestFit="1" customWidth="1"/>
    <col min="113" max="113" width="18" bestFit="1" customWidth="1"/>
    <col min="114" max="114" width="15.5546875" bestFit="1" customWidth="1"/>
    <col min="115" max="115" width="16.88671875" bestFit="1" customWidth="1"/>
    <col min="116" max="116" width="19" bestFit="1" customWidth="1"/>
    <col min="117" max="117" width="20.44140625" bestFit="1" customWidth="1"/>
  </cols>
  <sheetData>
    <row r="1" spans="1:117">
      <c r="A1" t="s">
        <v>320</v>
      </c>
      <c r="B1" s="583" t="s">
        <v>472</v>
      </c>
      <c r="C1" t="s">
        <v>321</v>
      </c>
      <c r="D1" t="s">
        <v>322</v>
      </c>
      <c r="E1" t="s">
        <v>323</v>
      </c>
      <c r="F1" t="s">
        <v>324</v>
      </c>
      <c r="G1" t="s">
        <v>325</v>
      </c>
      <c r="H1" s="41" t="s">
        <v>502</v>
      </c>
      <c r="I1" t="s">
        <v>326</v>
      </c>
      <c r="J1" t="s">
        <v>327</v>
      </c>
      <c r="K1" t="s">
        <v>328</v>
      </c>
      <c r="L1" t="s">
        <v>329</v>
      </c>
      <c r="M1" t="s">
        <v>330</v>
      </c>
      <c r="N1" t="s">
        <v>331</v>
      </c>
      <c r="O1" t="s">
        <v>332</v>
      </c>
      <c r="P1" t="s">
        <v>333</v>
      </c>
      <c r="Q1" t="s">
        <v>334</v>
      </c>
      <c r="R1" t="s">
        <v>335</v>
      </c>
      <c r="S1" t="s">
        <v>336</v>
      </c>
      <c r="T1" t="s">
        <v>337</v>
      </c>
      <c r="U1" t="s">
        <v>473</v>
      </c>
      <c r="V1" t="s">
        <v>338</v>
      </c>
      <c r="W1" t="s">
        <v>339</v>
      </c>
      <c r="X1" t="s">
        <v>340</v>
      </c>
      <c r="Y1" t="s">
        <v>341</v>
      </c>
      <c r="Z1" s="41" t="s">
        <v>503</v>
      </c>
      <c r="AA1" t="s">
        <v>342</v>
      </c>
      <c r="AB1" t="s">
        <v>343</v>
      </c>
      <c r="AC1" t="s">
        <v>344</v>
      </c>
      <c r="AD1" t="s">
        <v>345</v>
      </c>
      <c r="AE1" t="s">
        <v>346</v>
      </c>
      <c r="AF1" t="s">
        <v>347</v>
      </c>
      <c r="AG1" t="s">
        <v>348</v>
      </c>
      <c r="AH1" t="s">
        <v>349</v>
      </c>
      <c r="AI1" s="583" t="s">
        <v>474</v>
      </c>
      <c r="AJ1" t="s">
        <v>350</v>
      </c>
      <c r="AK1" t="s">
        <v>351</v>
      </c>
      <c r="AL1" t="s">
        <v>352</v>
      </c>
      <c r="AM1" s="583" t="s">
        <v>475</v>
      </c>
      <c r="AN1" t="s">
        <v>353</v>
      </c>
      <c r="AO1" t="s">
        <v>354</v>
      </c>
      <c r="AP1" t="s">
        <v>355</v>
      </c>
      <c r="AQ1" t="s">
        <v>356</v>
      </c>
      <c r="AR1" t="s">
        <v>357</v>
      </c>
      <c r="AS1" t="s">
        <v>358</v>
      </c>
      <c r="AT1" t="s">
        <v>359</v>
      </c>
      <c r="AU1" t="s">
        <v>360</v>
      </c>
      <c r="AV1" t="s">
        <v>361</v>
      </c>
      <c r="AW1" t="s">
        <v>362</v>
      </c>
      <c r="AX1" t="s">
        <v>363</v>
      </c>
      <c r="AY1" t="s">
        <v>364</v>
      </c>
      <c r="AZ1" t="s">
        <v>365</v>
      </c>
      <c r="BA1" s="583" t="s">
        <v>476</v>
      </c>
      <c r="BB1" s="583" t="s">
        <v>477</v>
      </c>
      <c r="BC1" s="583" t="s">
        <v>478</v>
      </c>
      <c r="BD1" t="s">
        <v>366</v>
      </c>
      <c r="BE1" t="s">
        <v>367</v>
      </c>
      <c r="BF1" s="583" t="s">
        <v>479</v>
      </c>
      <c r="BG1" s="263" t="s">
        <v>368</v>
      </c>
      <c r="BH1" s="263" t="s">
        <v>369</v>
      </c>
      <c r="BI1" s="583" t="s">
        <v>480</v>
      </c>
      <c r="BJ1" t="s">
        <v>370</v>
      </c>
      <c r="BK1" t="s">
        <v>371</v>
      </c>
      <c r="BL1" t="s">
        <v>372</v>
      </c>
      <c r="BM1" s="583" t="s">
        <v>481</v>
      </c>
      <c r="BN1" t="s">
        <v>373</v>
      </c>
      <c r="BO1" s="588" t="s">
        <v>374</v>
      </c>
      <c r="BP1" t="s">
        <v>375</v>
      </c>
      <c r="BQ1" t="s">
        <v>376</v>
      </c>
      <c r="BR1" t="s">
        <v>377</v>
      </c>
      <c r="BS1" t="s">
        <v>378</v>
      </c>
      <c r="BT1" t="s">
        <v>379</v>
      </c>
      <c r="BU1" t="s">
        <v>380</v>
      </c>
      <c r="BV1" t="s">
        <v>381</v>
      </c>
      <c r="BW1" t="s">
        <v>382</v>
      </c>
      <c r="BX1" t="s">
        <v>383</v>
      </c>
      <c r="BY1" t="s">
        <v>384</v>
      </c>
      <c r="BZ1" t="s">
        <v>385</v>
      </c>
      <c r="CA1" t="s">
        <v>386</v>
      </c>
      <c r="CB1" t="s">
        <v>387</v>
      </c>
      <c r="CC1" t="s">
        <v>388</v>
      </c>
      <c r="CD1" t="s">
        <v>389</v>
      </c>
      <c r="CE1" t="s">
        <v>390</v>
      </c>
      <c r="CF1" t="s">
        <v>391</v>
      </c>
      <c r="CG1" t="s">
        <v>392</v>
      </c>
      <c r="CH1" t="s">
        <v>393</v>
      </c>
      <c r="CI1" t="s">
        <v>394</v>
      </c>
      <c r="CJ1" t="s">
        <v>395</v>
      </c>
      <c r="CK1" t="s">
        <v>396</v>
      </c>
      <c r="CL1" t="s">
        <v>397</v>
      </c>
      <c r="CM1" t="s">
        <v>398</v>
      </c>
      <c r="CN1" t="s">
        <v>399</v>
      </c>
      <c r="CO1" t="s">
        <v>400</v>
      </c>
      <c r="CP1" t="s">
        <v>21</v>
      </c>
      <c r="CQ1" t="s">
        <v>401</v>
      </c>
      <c r="CR1" t="s">
        <v>402</v>
      </c>
      <c r="CS1" t="s">
        <v>403</v>
      </c>
      <c r="CT1" t="s">
        <v>404</v>
      </c>
      <c r="CU1" t="s">
        <v>405</v>
      </c>
      <c r="CV1" s="583" t="s">
        <v>406</v>
      </c>
      <c r="CW1" s="583" t="s">
        <v>482</v>
      </c>
      <c r="CX1" s="583" t="s">
        <v>483</v>
      </c>
      <c r="CY1" s="583" t="s">
        <v>484</v>
      </c>
      <c r="CZ1" s="583" t="s">
        <v>485</v>
      </c>
      <c r="DA1" t="s">
        <v>407</v>
      </c>
      <c r="DB1" t="s">
        <v>408</v>
      </c>
      <c r="DC1" t="s">
        <v>409</v>
      </c>
      <c r="DD1" t="s">
        <v>410</v>
      </c>
      <c r="DE1" t="s">
        <v>411</v>
      </c>
      <c r="DF1" t="s">
        <v>412</v>
      </c>
      <c r="DG1" s="588" t="s">
        <v>413</v>
      </c>
      <c r="DH1" t="s">
        <v>486</v>
      </c>
      <c r="DI1" t="s">
        <v>414</v>
      </c>
      <c r="DJ1" s="260" t="s">
        <v>415</v>
      </c>
      <c r="DK1" s="260" t="s">
        <v>416</v>
      </c>
      <c r="DL1" s="260" t="s">
        <v>417</v>
      </c>
      <c r="DM1" s="260" t="s">
        <v>418</v>
      </c>
    </row>
    <row r="2" spans="1:117">
      <c r="A2" s="261">
        <f>'4-Balance Sheet'!H11</f>
        <v>0</v>
      </c>
      <c r="B2" s="261">
        <f>'4-Balance Sheet'!H12</f>
        <v>0</v>
      </c>
      <c r="C2" s="261">
        <f>'4-Balance Sheet'!H13</f>
        <v>0</v>
      </c>
      <c r="D2" s="261">
        <f>'4-Balance Sheet'!H14</f>
        <v>0</v>
      </c>
      <c r="E2" s="261">
        <f>'4-Balance Sheet'!H18</f>
        <v>0</v>
      </c>
      <c r="F2" s="261">
        <f>'4-Balance Sheet'!H19</f>
        <v>0</v>
      </c>
      <c r="G2" s="261">
        <f>'4-Balance Sheet'!H20</f>
        <v>0</v>
      </c>
      <c r="H2" s="261">
        <f>'4-Balance Sheet'!H21</f>
        <v>0</v>
      </c>
      <c r="I2" s="261">
        <f>'4-Balance Sheet'!H22</f>
        <v>0</v>
      </c>
      <c r="J2" s="261">
        <f>'4-Balance Sheet'!H27</f>
        <v>0</v>
      </c>
      <c r="K2" s="261">
        <f>'4-Balance Sheet'!H28</f>
        <v>0</v>
      </c>
      <c r="L2" s="261">
        <f>'4-Balance Sheet'!H29</f>
        <v>0</v>
      </c>
      <c r="M2" s="261">
        <f>'4-Balance Sheet'!H30</f>
        <v>0</v>
      </c>
      <c r="N2" s="261">
        <f>'4-Balance Sheet'!H35</f>
        <v>0</v>
      </c>
      <c r="O2" s="261">
        <f>'4-Balance Sheet'!H36</f>
        <v>0</v>
      </c>
      <c r="P2" s="261">
        <f>'4-Balance Sheet'!H37</f>
        <v>0</v>
      </c>
      <c r="Q2" s="261">
        <f>'4-Balance Sheet'!H38</f>
        <v>0</v>
      </c>
      <c r="R2" s="261">
        <f>'4-Balance Sheet'!H39</f>
        <v>0</v>
      </c>
      <c r="S2" s="261">
        <f>'4-Balance Sheet'!H40</f>
        <v>0</v>
      </c>
      <c r="T2" s="261">
        <f>'4-Balance Sheet'!H41</f>
        <v>0</v>
      </c>
      <c r="U2" s="261">
        <f>'4-Balance Sheet'!H42</f>
        <v>0</v>
      </c>
      <c r="V2" s="261">
        <f>'4-Balance Sheet'!H43</f>
        <v>0</v>
      </c>
      <c r="W2" s="261">
        <f>'4-Balance Sheet'!H44</f>
        <v>0</v>
      </c>
      <c r="X2" s="261">
        <f>'4-Balance Sheet'!H54</f>
        <v>0</v>
      </c>
      <c r="Y2" s="261">
        <f>'4-Balance Sheet'!H55</f>
        <v>0</v>
      </c>
      <c r="Z2" s="261">
        <f>'4-Balance Sheet'!H57</f>
        <v>0</v>
      </c>
      <c r="AA2" s="261">
        <f>'4-Balance Sheet'!H58</f>
        <v>0</v>
      </c>
      <c r="AB2" s="261">
        <f>'4-Balance Sheet'!H59</f>
        <v>0</v>
      </c>
      <c r="AC2" s="261">
        <f>'4-Balance Sheet'!H60</f>
        <v>0</v>
      </c>
      <c r="AD2" s="261">
        <f>'4-Balance Sheet'!H61</f>
        <v>0</v>
      </c>
      <c r="AE2" s="261">
        <f>'4-Balance Sheet'!H66</f>
        <v>0</v>
      </c>
      <c r="AF2" s="261">
        <f>'4-Balance Sheet'!H67</f>
        <v>0</v>
      </c>
      <c r="AG2" s="261">
        <f>'4-Balance Sheet'!H68</f>
        <v>0</v>
      </c>
      <c r="AH2" s="261">
        <f>'4-Balance Sheet'!H73</f>
        <v>0</v>
      </c>
      <c r="AI2" s="261">
        <f>'4-Balance Sheet'!H74</f>
        <v>0</v>
      </c>
      <c r="AJ2" s="261">
        <f>'5-REVENUES'!J7</f>
        <v>0</v>
      </c>
      <c r="AK2" s="261">
        <f>'5-REVENUES'!J8</f>
        <v>0</v>
      </c>
      <c r="AL2" s="261">
        <f>'5-REVENUES'!J9</f>
        <v>0</v>
      </c>
      <c r="AM2" s="261">
        <f>'5-REVENUES'!J10</f>
        <v>0</v>
      </c>
      <c r="AN2" s="261">
        <f>'5-REVENUES'!J11</f>
        <v>0</v>
      </c>
      <c r="AO2" s="261">
        <f>'5-REVENUES'!J12</f>
        <v>0</v>
      </c>
      <c r="AP2" s="261">
        <f>'5-REVENUES'!J13</f>
        <v>0</v>
      </c>
      <c r="AQ2" s="261">
        <f>'5-REVENUES'!J14</f>
        <v>0</v>
      </c>
      <c r="AR2" s="261">
        <f>'5-REVENUES'!J16</f>
        <v>0</v>
      </c>
      <c r="AS2" s="261">
        <f>'5-REVENUES'!J17</f>
        <v>0</v>
      </c>
      <c r="AT2" s="261">
        <f>'5-REVENUES'!J18</f>
        <v>0</v>
      </c>
      <c r="AU2" s="261">
        <f>'5-REVENUES'!J19</f>
        <v>0</v>
      </c>
      <c r="AV2" s="261">
        <f>'5-REVENUES'!J20</f>
        <v>0</v>
      </c>
      <c r="AW2" s="261">
        <f>'5-REVENUES'!J21</f>
        <v>0</v>
      </c>
      <c r="AX2" s="261">
        <f>'5-REVENUES'!J25</f>
        <v>0</v>
      </c>
      <c r="AY2" s="261">
        <f>'5-REVENUES'!J26</f>
        <v>0</v>
      </c>
      <c r="AZ2" s="261">
        <f>'5-REVENUES'!J27</f>
        <v>0</v>
      </c>
      <c r="BA2" s="261">
        <f>'5-REVENUES'!J31</f>
        <v>0</v>
      </c>
      <c r="BB2" s="261">
        <f>'5-REVENUES'!J32</f>
        <v>0</v>
      </c>
      <c r="BC2" s="261">
        <f>'5-REVENUES'!J33</f>
        <v>0</v>
      </c>
      <c r="BD2" s="261">
        <f>'5-REVENUES'!J34</f>
        <v>0</v>
      </c>
      <c r="BE2" s="261">
        <f>'5-REVENUES'!J38</f>
        <v>0</v>
      </c>
      <c r="BF2" s="261">
        <f>'5-REVENUES'!J39</f>
        <v>0</v>
      </c>
      <c r="BG2" s="264">
        <v>0</v>
      </c>
      <c r="BH2" s="264">
        <v>0</v>
      </c>
      <c r="BI2" s="261">
        <f>'5-REVENUES'!J43</f>
        <v>0</v>
      </c>
      <c r="BJ2" s="261">
        <f>'5-REVENUES'!J44</f>
        <v>0</v>
      </c>
      <c r="BK2" s="261">
        <f>'5-REVENUES'!J45</f>
        <v>0</v>
      </c>
      <c r="BL2" s="261">
        <f>'5-REVENUES'!J46</f>
        <v>0</v>
      </c>
      <c r="BM2" s="261">
        <f>'5-REVENUES'!J48</f>
        <v>0</v>
      </c>
      <c r="BN2" s="261">
        <f>'5-REVENUES'!J49</f>
        <v>0</v>
      </c>
      <c r="BO2" s="589">
        <v>0</v>
      </c>
      <c r="BP2" s="261">
        <f>'5-REVENUES'!J51</f>
        <v>0</v>
      </c>
      <c r="BQ2" s="261">
        <f>'5-REVENUES'!J53</f>
        <v>0</v>
      </c>
      <c r="BR2" s="261">
        <f>'6-EXPENSES'!I7</f>
        <v>0</v>
      </c>
      <c r="BS2" s="261">
        <f>'6-EXPENSES'!I8</f>
        <v>0</v>
      </c>
      <c r="BT2" s="261">
        <f>'6-EXPENSES'!I10</f>
        <v>0</v>
      </c>
      <c r="BU2" s="261">
        <f>'6-EXPENSES'!I11</f>
        <v>0</v>
      </c>
      <c r="BV2" s="261">
        <f>'6-EXPENSES'!I12</f>
        <v>0</v>
      </c>
      <c r="BW2" s="261">
        <f>'6-EXPENSES'!I13</f>
        <v>0</v>
      </c>
      <c r="BX2" s="261">
        <f>'6-EXPENSES'!I14</f>
        <v>0</v>
      </c>
      <c r="BY2" s="261">
        <f>'6-EXPENSES'!I15</f>
        <v>0</v>
      </c>
      <c r="BZ2" s="261">
        <f>'6-EXPENSES'!I19</f>
        <v>0</v>
      </c>
      <c r="CA2" s="261">
        <f>'6-EXPENSES'!I20</f>
        <v>0</v>
      </c>
      <c r="CB2" s="261">
        <f>'6-EXPENSES'!I21</f>
        <v>0</v>
      </c>
      <c r="CC2" s="261">
        <f>'6-EXPENSES'!I22</f>
        <v>0</v>
      </c>
      <c r="CD2" s="261">
        <f>'6-EXPENSES'!I23</f>
        <v>0</v>
      </c>
      <c r="CE2" s="261">
        <f>'6-EXPENSES'!I24</f>
        <v>0</v>
      </c>
      <c r="CF2" s="261">
        <f>'6-EXPENSES'!I25</f>
        <v>0</v>
      </c>
      <c r="CG2" s="261">
        <f>'6-EXPENSES'!I29</f>
        <v>0</v>
      </c>
      <c r="CH2" s="261">
        <f>'6-EXPENSES'!I30</f>
        <v>0</v>
      </c>
      <c r="CI2" s="261">
        <f>'6-EXPENSES'!I32</f>
        <v>0</v>
      </c>
      <c r="CJ2" s="261">
        <f>'6-EXPENSES'!I37</f>
        <v>0</v>
      </c>
      <c r="CK2" s="261">
        <f>'6-EXPENSES'!I38</f>
        <v>0</v>
      </c>
      <c r="CL2" s="261">
        <f>'6-EXPENSES'!I39</f>
        <v>0</v>
      </c>
      <c r="CM2" s="261">
        <f>'6-EXPENSES'!I41</f>
        <v>0</v>
      </c>
      <c r="CN2" s="261">
        <f>'6-EXPENSES'!I42</f>
        <v>0</v>
      </c>
      <c r="CO2" s="261">
        <f>'6-EXPENSES'!I43</f>
        <v>0</v>
      </c>
      <c r="CP2" s="261">
        <f>'6-EXPENSES'!I44</f>
        <v>0</v>
      </c>
      <c r="CQ2" s="261">
        <f>'6-EXPENSES'!I48</f>
        <v>0</v>
      </c>
      <c r="CR2" s="261">
        <f>'6-EXPENSES'!I49</f>
        <v>0</v>
      </c>
      <c r="CS2" s="261">
        <f>'6-EXPENSES'!I50</f>
        <v>0</v>
      </c>
      <c r="CT2" s="261">
        <f>'6-EXPENSES'!I51</f>
        <v>0</v>
      </c>
      <c r="CU2" s="261">
        <f>'6-EXPENSES'!I52</f>
        <v>0</v>
      </c>
      <c r="CV2" s="261">
        <f>'6-EXPENSES'!I53</f>
        <v>0</v>
      </c>
      <c r="CW2" s="261">
        <f>'6-EXPENSES'!I57</f>
        <v>0</v>
      </c>
      <c r="CX2" s="261">
        <f>'6-EXPENSES'!I58</f>
        <v>0</v>
      </c>
      <c r="CY2" s="261">
        <f>'6-EXPENSES'!I59</f>
        <v>0</v>
      </c>
      <c r="CZ2" s="261">
        <f>'6-EXPENSES'!I60</f>
        <v>0</v>
      </c>
      <c r="DA2" s="261">
        <f>'6-EXPENSES'!I64</f>
        <v>0</v>
      </c>
      <c r="DB2" s="261">
        <f>'6-EXPENSES'!I65</f>
        <v>0</v>
      </c>
      <c r="DC2" s="261">
        <f>'6-EXPENSES'!I69</f>
        <v>0</v>
      </c>
      <c r="DD2" s="261">
        <f>'6-EXPENSES'!I72</f>
        <v>0</v>
      </c>
      <c r="DE2" s="261">
        <f>'6-EXPENSES'!I73</f>
        <v>0</v>
      </c>
      <c r="DF2" s="261">
        <f>'6-EXPENSES'!I74</f>
        <v>0</v>
      </c>
      <c r="DG2" s="589">
        <v>0</v>
      </c>
      <c r="DH2" s="261">
        <f>'6-EXPENSES'!I78</f>
        <v>0</v>
      </c>
      <c r="DI2" s="261">
        <f>'6-EXPENSES'!I79</f>
        <v>0</v>
      </c>
      <c r="DJ2" s="262">
        <f>SUM(A2:W2)</f>
        <v>0</v>
      </c>
      <c r="DK2" s="262">
        <f>SUM(X2:AG2)</f>
        <v>0</v>
      </c>
      <c r="DL2" s="262">
        <f>SUM(AJ2:BQ2)</f>
        <v>0</v>
      </c>
      <c r="DM2" s="262">
        <f>SUM(BR2:DI2)</f>
        <v>0</v>
      </c>
    </row>
  </sheetData>
  <sheetProtection password="84C7" sheet="1"/>
  <dataValidations count="91">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I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L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B2:AG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Z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A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H2:AI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J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E2:BF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G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H2:BI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J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L2:BM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N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T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U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J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K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U2:CZ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A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B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C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G2:DH2">
      <formula1>-922337203685477</formula1>
      <formula2>922337203685477</formula2>
    </dataValidation>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53"/>
  <sheetViews>
    <sheetView zoomScaleNormal="100" zoomScaleSheetLayoutView="100" workbookViewId="0">
      <selection activeCell="I8" sqref="I8:J8"/>
    </sheetView>
  </sheetViews>
  <sheetFormatPr baseColWidth="10" defaultColWidth="9.109375" defaultRowHeight="15" customHeight="1"/>
  <cols>
    <col min="1" max="1" width="2.6640625" style="47" customWidth="1"/>
    <col min="2" max="2" width="10.6640625" style="47" customWidth="1"/>
    <col min="3" max="3" width="13.6640625" style="47" customWidth="1"/>
    <col min="4" max="4" width="13.5546875" style="47" customWidth="1"/>
    <col min="5" max="5" width="2.6640625" style="47" customWidth="1"/>
    <col min="6" max="7" width="3.6640625" style="47" customWidth="1"/>
    <col min="8" max="8" width="9.6640625" style="47" customWidth="1"/>
    <col min="9" max="9" width="11.5546875" style="47" customWidth="1"/>
    <col min="10" max="10" width="16.88671875" style="47" customWidth="1"/>
    <col min="11" max="11" width="2.5546875" style="47" customWidth="1"/>
    <col min="12" max="12" width="9.88671875" style="47" customWidth="1"/>
    <col min="13" max="16384" width="9.109375" style="47"/>
  </cols>
  <sheetData>
    <row r="1" spans="1:28" ht="33" customHeight="1" thickTop="1">
      <c r="A1" s="813" t="s">
        <v>42</v>
      </c>
      <c r="B1" s="814"/>
      <c r="C1" s="814"/>
      <c r="D1" s="814"/>
      <c r="E1" s="814"/>
      <c r="F1" s="814"/>
      <c r="G1" s="814"/>
      <c r="H1" s="814"/>
      <c r="I1" s="814"/>
      <c r="J1" s="814"/>
      <c r="K1" s="814"/>
      <c r="L1" s="815"/>
      <c r="M1" s="46"/>
      <c r="N1" s="46"/>
      <c r="O1" s="46"/>
      <c r="P1" s="46"/>
      <c r="Q1" s="46"/>
      <c r="R1" s="46"/>
      <c r="S1" s="46"/>
      <c r="T1" s="46"/>
      <c r="U1" s="46"/>
      <c r="V1" s="46"/>
      <c r="W1" s="46"/>
      <c r="X1" s="46"/>
      <c r="Y1" s="46"/>
      <c r="Z1" s="46"/>
      <c r="AA1" s="46"/>
      <c r="AB1" s="46"/>
    </row>
    <row r="2" spans="1:28" ht="12" customHeight="1">
      <c r="A2" s="816" t="s">
        <v>43</v>
      </c>
      <c r="B2" s="817"/>
      <c r="C2" s="817"/>
      <c r="D2" s="817"/>
      <c r="E2" s="817"/>
      <c r="F2" s="817"/>
      <c r="G2" s="817"/>
      <c r="H2" s="817"/>
      <c r="I2" s="817"/>
      <c r="J2" s="817"/>
      <c r="K2" s="817"/>
      <c r="L2" s="818"/>
      <c r="M2" s="48"/>
      <c r="N2" s="48"/>
      <c r="O2" s="48"/>
      <c r="P2" s="48"/>
      <c r="Q2" s="48"/>
      <c r="R2" s="48"/>
      <c r="S2" s="48"/>
      <c r="T2" s="48"/>
      <c r="U2" s="48"/>
      <c r="V2" s="48"/>
      <c r="W2" s="48"/>
      <c r="X2" s="48"/>
      <c r="Y2" s="48"/>
      <c r="Z2" s="48"/>
      <c r="AA2" s="48"/>
      <c r="AB2" s="48"/>
    </row>
    <row r="3" spans="1:28" ht="15" customHeight="1">
      <c r="A3" s="819" t="s">
        <v>44</v>
      </c>
      <c r="B3" s="820"/>
      <c r="C3" s="820"/>
      <c r="D3" s="820"/>
      <c r="E3" s="820"/>
      <c r="F3" s="820"/>
      <c r="G3" s="820"/>
      <c r="H3" s="820"/>
      <c r="I3" s="820"/>
      <c r="J3" s="820"/>
      <c r="K3" s="820"/>
      <c r="L3" s="821"/>
      <c r="M3" s="49"/>
      <c r="N3" s="49"/>
      <c r="O3" s="49"/>
      <c r="P3" s="49"/>
      <c r="Q3" s="49"/>
      <c r="R3" s="49"/>
      <c r="S3" s="49"/>
      <c r="T3" s="49"/>
      <c r="U3" s="49"/>
      <c r="V3" s="49"/>
      <c r="W3" s="49"/>
      <c r="X3" s="49"/>
      <c r="Y3" s="49"/>
      <c r="Z3" s="49"/>
      <c r="AA3" s="49"/>
      <c r="AB3" s="49"/>
    </row>
    <row r="4" spans="1:28" ht="23.25" customHeight="1">
      <c r="A4" s="765"/>
      <c r="B4" s="766"/>
      <c r="C4" s="766"/>
      <c r="D4" s="766"/>
      <c r="E4" s="766"/>
      <c r="F4" s="766"/>
      <c r="G4" s="766"/>
      <c r="H4" s="766"/>
      <c r="I4" s="766"/>
      <c r="J4" s="766"/>
      <c r="K4" s="766"/>
      <c r="L4" s="767"/>
      <c r="M4" s="50"/>
      <c r="N4" s="50"/>
      <c r="O4" s="50"/>
      <c r="P4" s="50"/>
      <c r="Q4" s="50"/>
      <c r="R4" s="50"/>
      <c r="S4" s="50"/>
      <c r="T4" s="50"/>
      <c r="U4" s="50"/>
      <c r="V4" s="50"/>
      <c r="W4" s="50"/>
      <c r="X4" s="50"/>
      <c r="Y4" s="50"/>
      <c r="Z4" s="844"/>
      <c r="AA4" s="844"/>
      <c r="AB4" s="844"/>
    </row>
    <row r="5" spans="1:28" ht="15" customHeight="1">
      <c r="A5" s="836"/>
      <c r="B5" s="837"/>
      <c r="C5" s="837"/>
      <c r="D5" s="837"/>
      <c r="E5" s="837"/>
      <c r="F5" s="837"/>
      <c r="G5" s="837"/>
      <c r="H5" s="837"/>
      <c r="I5" s="837"/>
      <c r="J5" s="837"/>
      <c r="K5" s="837"/>
      <c r="L5" s="838"/>
      <c r="M5" s="51"/>
      <c r="N5" s="51"/>
      <c r="O5" s="51"/>
      <c r="P5" s="51"/>
      <c r="Q5" s="51"/>
      <c r="R5" s="51"/>
      <c r="S5" s="51"/>
      <c r="T5" s="51"/>
      <c r="U5" s="51"/>
      <c r="V5" s="51"/>
      <c r="W5" s="51"/>
      <c r="X5" s="51"/>
      <c r="Y5" s="51"/>
      <c r="Z5" s="51"/>
      <c r="AA5" s="51"/>
      <c r="AB5" s="51"/>
    </row>
    <row r="6" spans="1:28" ht="18" customHeight="1">
      <c r="A6" s="833" t="s">
        <v>45</v>
      </c>
      <c r="B6" s="834"/>
      <c r="C6" s="834"/>
      <c r="D6" s="834"/>
      <c r="E6" s="834"/>
      <c r="F6" s="834"/>
      <c r="G6" s="834"/>
      <c r="H6" s="834"/>
      <c r="I6" s="834"/>
      <c r="J6" s="834"/>
      <c r="K6" s="834"/>
      <c r="L6" s="835"/>
      <c r="M6" s="52"/>
      <c r="N6" s="52"/>
      <c r="O6" s="52"/>
      <c r="P6" s="52"/>
      <c r="Q6" s="52"/>
      <c r="R6" s="52"/>
      <c r="S6" s="52"/>
      <c r="T6" s="52"/>
      <c r="U6" s="52"/>
      <c r="V6" s="52"/>
      <c r="W6" s="52"/>
      <c r="X6" s="52"/>
      <c r="Y6" s="52"/>
      <c r="Z6" s="52"/>
      <c r="AA6" s="52"/>
      <c r="AB6" s="52"/>
    </row>
    <row r="7" spans="1:28" ht="21" customHeight="1">
      <c r="A7" s="839" t="s">
        <v>46</v>
      </c>
      <c r="B7" s="840"/>
      <c r="C7" s="840"/>
      <c r="D7" s="840"/>
      <c r="E7" s="840"/>
      <c r="F7" s="840"/>
      <c r="G7" s="840"/>
      <c r="H7" s="840"/>
      <c r="I7" s="121">
        <v>2021</v>
      </c>
      <c r="J7" s="49"/>
      <c r="K7" s="49"/>
      <c r="L7" s="108"/>
      <c r="M7" s="49"/>
      <c r="N7" s="49"/>
      <c r="O7" s="49"/>
      <c r="P7" s="49"/>
      <c r="Q7" s="49"/>
      <c r="R7" s="49"/>
      <c r="S7" s="49"/>
      <c r="T7" s="49"/>
      <c r="U7" s="49"/>
      <c r="V7" s="53"/>
      <c r="W7" s="53"/>
      <c r="X7" s="54"/>
      <c r="Y7" s="54"/>
      <c r="Z7" s="55"/>
      <c r="AA7" s="55"/>
      <c r="AB7" s="55"/>
    </row>
    <row r="8" spans="1:28" ht="21" customHeight="1">
      <c r="A8" s="845" t="s">
        <v>47</v>
      </c>
      <c r="B8" s="846"/>
      <c r="C8" s="846"/>
      <c r="D8" s="846"/>
      <c r="E8" s="846"/>
      <c r="F8" s="846"/>
      <c r="G8" s="846"/>
      <c r="H8" s="846"/>
      <c r="I8" s="847"/>
      <c r="J8" s="847"/>
      <c r="K8" s="56"/>
      <c r="L8" s="109"/>
      <c r="M8" s="56"/>
      <c r="N8" s="56"/>
      <c r="O8" s="56"/>
      <c r="P8" s="56"/>
      <c r="Q8" s="56"/>
      <c r="R8" s="56"/>
      <c r="S8" s="56"/>
      <c r="T8" s="56"/>
      <c r="U8" s="57"/>
      <c r="V8" s="57"/>
      <c r="W8" s="57"/>
      <c r="X8" s="57"/>
      <c r="Y8" s="57"/>
      <c r="Z8" s="58"/>
      <c r="AA8" s="58"/>
      <c r="AB8" s="58"/>
    </row>
    <row r="9" spans="1:28" ht="18" customHeight="1">
      <c r="A9" s="111"/>
      <c r="L9" s="103"/>
    </row>
    <row r="10" spans="1:28" s="59" customFormat="1" ht="15" customHeight="1">
      <c r="A10" s="112" t="s">
        <v>251</v>
      </c>
      <c r="B10" s="93"/>
      <c r="C10" s="93"/>
      <c r="L10" s="110"/>
    </row>
    <row r="11" spans="1:28" s="59" customFormat="1" ht="13.5" customHeight="1">
      <c r="A11" s="826" t="s">
        <v>48</v>
      </c>
      <c r="B11" s="827"/>
      <c r="C11" s="60" t="s">
        <v>49</v>
      </c>
      <c r="D11" s="827" t="s">
        <v>50</v>
      </c>
      <c r="E11" s="827"/>
      <c r="F11" s="827"/>
      <c r="G11" s="827"/>
      <c r="H11" s="827"/>
      <c r="I11" s="827" t="s">
        <v>51</v>
      </c>
      <c r="J11" s="827"/>
      <c r="K11" s="827"/>
      <c r="L11" s="828"/>
    </row>
    <row r="12" spans="1:28" s="59" customFormat="1" ht="24" customHeight="1">
      <c r="A12" s="841"/>
      <c r="B12" s="830"/>
      <c r="C12" s="601"/>
      <c r="D12" s="829"/>
      <c r="E12" s="830"/>
      <c r="F12" s="830"/>
      <c r="G12" s="830"/>
      <c r="H12" s="830"/>
      <c r="I12" s="830"/>
      <c r="J12" s="831"/>
      <c r="K12" s="831"/>
      <c r="L12" s="832"/>
    </row>
    <row r="13" spans="1:28" ht="9" customHeight="1">
      <c r="A13" s="111"/>
      <c r="L13" s="103"/>
    </row>
    <row r="14" spans="1:28" ht="13.5" customHeight="1">
      <c r="A14" s="113" t="s">
        <v>52</v>
      </c>
      <c r="B14" s="61"/>
      <c r="C14" s="61"/>
      <c r="D14" s="61"/>
      <c r="E14" s="61"/>
      <c r="F14" s="61"/>
      <c r="G14" s="61"/>
      <c r="H14" s="61"/>
      <c r="I14" s="62"/>
      <c r="J14" s="61"/>
      <c r="K14" s="61"/>
      <c r="L14" s="107"/>
      <c r="M14" s="61"/>
      <c r="N14" s="61"/>
      <c r="O14" s="61"/>
      <c r="P14" s="61"/>
      <c r="Q14" s="61"/>
      <c r="R14" s="61"/>
      <c r="S14" s="61"/>
      <c r="T14" s="61"/>
      <c r="U14" s="61"/>
      <c r="V14" s="61"/>
      <c r="W14" s="61"/>
      <c r="X14" s="61"/>
      <c r="Y14" s="61"/>
      <c r="Z14" s="61"/>
      <c r="AA14" s="61"/>
      <c r="AB14" s="61"/>
    </row>
    <row r="15" spans="1:28" ht="24" customHeight="1">
      <c r="A15" s="848"/>
      <c r="B15" s="849"/>
      <c r="C15" s="849"/>
      <c r="D15" s="603"/>
      <c r="E15" s="830"/>
      <c r="F15" s="830"/>
      <c r="G15" s="830"/>
      <c r="H15" s="830"/>
      <c r="I15" s="853"/>
      <c r="J15" s="830"/>
      <c r="K15" s="830"/>
      <c r="L15" s="854"/>
    </row>
    <row r="16" spans="1:28" s="64" customFormat="1" ht="14.25" customHeight="1">
      <c r="A16" s="855" t="s">
        <v>53</v>
      </c>
      <c r="B16" s="856"/>
      <c r="C16" s="856"/>
      <c r="D16" s="127" t="s">
        <v>54</v>
      </c>
      <c r="E16" s="825" t="s">
        <v>48</v>
      </c>
      <c r="F16" s="825"/>
      <c r="G16" s="825"/>
      <c r="H16" s="825"/>
      <c r="I16" s="825" t="s">
        <v>50</v>
      </c>
      <c r="J16" s="825"/>
      <c r="K16" s="825"/>
      <c r="L16" s="852"/>
    </row>
    <row r="17" spans="1:28" ht="9" customHeight="1">
      <c r="A17" s="111"/>
      <c r="L17" s="103"/>
    </row>
    <row r="18" spans="1:28" ht="13.5" customHeight="1">
      <c r="A18" s="113" t="s">
        <v>55</v>
      </c>
      <c r="B18" s="61"/>
      <c r="C18" s="61"/>
      <c r="D18" s="61"/>
      <c r="E18" s="61"/>
      <c r="F18" s="61"/>
      <c r="G18" s="61"/>
      <c r="H18" s="61"/>
      <c r="I18" s="61"/>
      <c r="J18" s="61"/>
      <c r="K18" s="788" t="s">
        <v>57</v>
      </c>
      <c r="L18" s="789"/>
      <c r="M18" s="61"/>
      <c r="N18" s="61"/>
      <c r="O18" s="61"/>
      <c r="P18" s="61"/>
      <c r="Q18" s="61"/>
      <c r="R18" s="61"/>
      <c r="S18" s="61"/>
      <c r="T18" s="61"/>
      <c r="U18" s="61"/>
      <c r="V18" s="61"/>
      <c r="W18" s="61"/>
      <c r="X18" s="61"/>
      <c r="Y18" s="61"/>
      <c r="Z18" s="61"/>
      <c r="AA18" s="61"/>
      <c r="AB18" s="61"/>
    </row>
    <row r="19" spans="1:28" ht="17.25" customHeight="1">
      <c r="A19" s="782"/>
      <c r="B19" s="783"/>
      <c r="C19" s="783"/>
      <c r="D19" s="602"/>
      <c r="E19" s="794"/>
      <c r="F19" s="794"/>
      <c r="G19" s="794"/>
      <c r="H19" s="794"/>
      <c r="I19" s="794"/>
      <c r="J19" s="604"/>
      <c r="K19" s="193"/>
      <c r="L19" s="192" t="s">
        <v>58</v>
      </c>
    </row>
    <row r="20" spans="1:28" s="64" customFormat="1" ht="15.75" customHeight="1">
      <c r="A20" s="795" t="s">
        <v>53</v>
      </c>
      <c r="B20" s="796"/>
      <c r="C20" s="796"/>
      <c r="D20" s="127" t="s">
        <v>48</v>
      </c>
      <c r="E20" s="825" t="s">
        <v>50</v>
      </c>
      <c r="F20" s="825"/>
      <c r="G20" s="825"/>
      <c r="H20" s="825"/>
      <c r="I20" s="825"/>
      <c r="J20" s="128" t="s">
        <v>56</v>
      </c>
      <c r="K20" s="193"/>
      <c r="L20" s="192" t="s">
        <v>59</v>
      </c>
    </row>
    <row r="21" spans="1:28" ht="9" customHeight="1">
      <c r="A21" s="111"/>
      <c r="L21" s="103"/>
    </row>
    <row r="22" spans="1:28" ht="13.5" customHeight="1">
      <c r="A22" s="113" t="s">
        <v>60</v>
      </c>
      <c r="B22" s="61"/>
      <c r="C22" s="61"/>
      <c r="D22" s="61"/>
      <c r="E22" s="61"/>
      <c r="F22" s="61"/>
      <c r="G22" s="61"/>
      <c r="H22" s="61"/>
      <c r="I22" s="61"/>
      <c r="J22" s="61"/>
      <c r="K22" s="61"/>
      <c r="L22" s="107"/>
      <c r="M22" s="61"/>
      <c r="N22" s="61"/>
      <c r="O22" s="61"/>
      <c r="P22" s="61"/>
      <c r="Q22" s="61"/>
      <c r="R22" s="61"/>
      <c r="S22" s="61"/>
      <c r="T22" s="61"/>
      <c r="U22" s="61"/>
      <c r="V22" s="61"/>
      <c r="W22" s="61"/>
      <c r="X22" s="61"/>
      <c r="Y22" s="61"/>
      <c r="Z22" s="61"/>
      <c r="AA22" s="61"/>
      <c r="AB22" s="61"/>
    </row>
    <row r="23" spans="1:28" ht="24" customHeight="1">
      <c r="A23" s="782"/>
      <c r="B23" s="783"/>
      <c r="C23" s="783"/>
      <c r="D23" s="130"/>
      <c r="E23" s="822"/>
      <c r="F23" s="794"/>
      <c r="G23" s="794"/>
      <c r="H23" s="794"/>
      <c r="I23" s="794"/>
      <c r="J23" s="130"/>
      <c r="K23" s="823"/>
      <c r="L23" s="824"/>
    </row>
    <row r="24" spans="1:28" s="64" customFormat="1" ht="9" customHeight="1">
      <c r="A24" s="784" t="s">
        <v>53</v>
      </c>
      <c r="B24" s="785"/>
      <c r="C24" s="785"/>
      <c r="D24" s="63" t="s">
        <v>48</v>
      </c>
      <c r="E24" s="786" t="s">
        <v>50</v>
      </c>
      <c r="F24" s="786"/>
      <c r="G24" s="786"/>
      <c r="H24" s="786"/>
      <c r="I24" s="786"/>
      <c r="J24" s="63" t="s">
        <v>0</v>
      </c>
      <c r="K24" s="786" t="s">
        <v>54</v>
      </c>
      <c r="L24" s="787"/>
    </row>
    <row r="25" spans="1:28" ht="9.75" customHeight="1">
      <c r="A25" s="111"/>
      <c r="L25" s="103"/>
    </row>
    <row r="26" spans="1:28" ht="15" customHeight="1">
      <c r="A26" s="114" t="s">
        <v>61</v>
      </c>
      <c r="B26" s="65"/>
      <c r="C26" s="65"/>
      <c r="D26" s="65"/>
      <c r="E26" s="65"/>
      <c r="F26" s="65"/>
      <c r="G26" s="65"/>
      <c r="H26" s="65"/>
      <c r="I26" s="65"/>
      <c r="J26" s="65"/>
      <c r="K26" s="65"/>
      <c r="L26" s="106"/>
      <c r="M26" s="65"/>
      <c r="N26" s="65"/>
      <c r="O26" s="65"/>
      <c r="P26" s="65"/>
      <c r="Q26" s="65"/>
      <c r="R26" s="65"/>
      <c r="S26" s="65"/>
      <c r="T26" s="65"/>
      <c r="U26" s="65"/>
      <c r="V26" s="65"/>
      <c r="W26" s="65"/>
      <c r="X26" s="65"/>
      <c r="Y26" s="65"/>
      <c r="Z26" s="65"/>
      <c r="AA26" s="65"/>
      <c r="AB26" s="65"/>
    </row>
    <row r="27" spans="1:28" ht="12.75" customHeight="1">
      <c r="A27" s="115" t="s">
        <v>1</v>
      </c>
      <c r="B27" s="66" t="s">
        <v>62</v>
      </c>
      <c r="I27" s="100"/>
      <c r="L27" s="103"/>
    </row>
    <row r="28" spans="1:28" ht="13.5" customHeight="1">
      <c r="A28" s="115" t="s">
        <v>2</v>
      </c>
      <c r="B28" s="66" t="s">
        <v>63</v>
      </c>
      <c r="I28" s="99"/>
      <c r="L28" s="103"/>
    </row>
    <row r="29" spans="1:28" ht="13.5" customHeight="1">
      <c r="A29" s="115" t="s">
        <v>3</v>
      </c>
      <c r="B29" s="66" t="s">
        <v>64</v>
      </c>
      <c r="I29" s="126"/>
      <c r="L29" s="103"/>
    </row>
    <row r="30" spans="1:28" ht="13.5" customHeight="1">
      <c r="A30" s="115" t="s">
        <v>4</v>
      </c>
      <c r="B30" s="66" t="s">
        <v>65</v>
      </c>
      <c r="L30" s="103"/>
    </row>
    <row r="31" spans="1:28" ht="6" customHeight="1">
      <c r="A31" s="116"/>
      <c r="L31" s="103"/>
    </row>
    <row r="32" spans="1:28" ht="15" customHeight="1">
      <c r="A32" s="117"/>
      <c r="B32" s="780" t="s">
        <v>66</v>
      </c>
      <c r="C32" s="780"/>
      <c r="D32" s="780"/>
      <c r="E32" s="780"/>
      <c r="F32" s="780"/>
      <c r="G32" s="67"/>
      <c r="H32" s="780" t="s">
        <v>67</v>
      </c>
      <c r="I32" s="780"/>
      <c r="J32" s="780"/>
      <c r="K32" s="780"/>
      <c r="L32" s="781"/>
      <c r="M32" s="68"/>
      <c r="N32" s="68"/>
    </row>
    <row r="33" spans="1:12" ht="12" customHeight="1">
      <c r="A33" s="760" t="s">
        <v>5</v>
      </c>
      <c r="B33" s="805" t="s">
        <v>278</v>
      </c>
      <c r="C33" s="805"/>
      <c r="D33" s="761"/>
      <c r="E33" s="761"/>
      <c r="F33" s="762"/>
      <c r="G33" s="758" t="s">
        <v>8</v>
      </c>
      <c r="H33" s="808" t="s">
        <v>69</v>
      </c>
      <c r="I33" s="809"/>
      <c r="J33" s="790"/>
      <c r="K33" s="790"/>
      <c r="L33" s="791"/>
    </row>
    <row r="34" spans="1:12" ht="14.25" customHeight="1">
      <c r="A34" s="757"/>
      <c r="B34" s="756"/>
      <c r="C34" s="756"/>
      <c r="D34" s="763"/>
      <c r="E34" s="763"/>
      <c r="F34" s="764"/>
      <c r="G34" s="759"/>
      <c r="H34" s="810"/>
      <c r="I34" s="810"/>
      <c r="J34" s="792"/>
      <c r="K34" s="792"/>
      <c r="L34" s="793"/>
    </row>
    <row r="35" spans="1:12" ht="14.25" customHeight="1">
      <c r="A35" s="115" t="s">
        <v>6</v>
      </c>
      <c r="B35" s="807" t="s">
        <v>68</v>
      </c>
      <c r="C35" s="807"/>
      <c r="D35" s="850"/>
      <c r="E35" s="850"/>
      <c r="F35" s="851"/>
      <c r="G35" s="69" t="s">
        <v>9</v>
      </c>
      <c r="H35" s="807" t="s">
        <v>70</v>
      </c>
      <c r="I35" s="807"/>
      <c r="J35" s="842"/>
      <c r="K35" s="842"/>
      <c r="L35" s="843"/>
    </row>
    <row r="36" spans="1:12" ht="12" customHeight="1">
      <c r="A36" s="757" t="s">
        <v>7</v>
      </c>
      <c r="B36" s="756" t="s">
        <v>279</v>
      </c>
      <c r="C36" s="806"/>
      <c r="D36" s="761"/>
      <c r="E36" s="761"/>
      <c r="F36" s="762"/>
      <c r="G36" s="759" t="s">
        <v>10</v>
      </c>
      <c r="H36" s="756" t="s">
        <v>280</v>
      </c>
      <c r="I36" s="756"/>
      <c r="J36" s="761"/>
      <c r="K36" s="761"/>
      <c r="L36" s="778"/>
    </row>
    <row r="37" spans="1:12" ht="12" customHeight="1">
      <c r="A37" s="757"/>
      <c r="B37" s="806"/>
      <c r="C37" s="806"/>
      <c r="D37" s="763"/>
      <c r="E37" s="763"/>
      <c r="F37" s="764"/>
      <c r="G37" s="759"/>
      <c r="H37" s="756"/>
      <c r="I37" s="756"/>
      <c r="J37" s="763"/>
      <c r="K37" s="763"/>
      <c r="L37" s="779"/>
    </row>
    <row r="38" spans="1:12" ht="4.5" customHeight="1">
      <c r="A38" s="118"/>
      <c r="B38" s="70"/>
      <c r="C38" s="70"/>
      <c r="D38" s="70"/>
      <c r="E38" s="70"/>
      <c r="F38" s="70"/>
      <c r="G38" s="70"/>
      <c r="H38" s="70"/>
      <c r="I38" s="70"/>
      <c r="J38" s="70"/>
      <c r="K38" s="70"/>
      <c r="L38" s="105"/>
    </row>
    <row r="39" spans="1:12" ht="12" customHeight="1">
      <c r="A39" s="111"/>
      <c r="L39" s="103"/>
    </row>
    <row r="40" spans="1:12" ht="15" customHeight="1">
      <c r="A40" s="114" t="s">
        <v>71</v>
      </c>
      <c r="E40" s="768"/>
      <c r="F40" s="768"/>
      <c r="L40" s="103"/>
    </row>
    <row r="41" spans="1:12" ht="6" customHeight="1">
      <c r="A41" s="114"/>
      <c r="E41" s="768"/>
      <c r="F41" s="768"/>
      <c r="J41" s="12"/>
      <c r="K41" s="12"/>
      <c r="L41" s="120"/>
    </row>
    <row r="42" spans="1:12" ht="15" customHeight="1">
      <c r="A42" s="811" t="s">
        <v>72</v>
      </c>
      <c r="B42" s="812"/>
      <c r="C42" s="16" t="s">
        <v>73</v>
      </c>
      <c r="D42" s="13"/>
      <c r="E42" s="193"/>
      <c r="G42" s="131" t="s">
        <v>252</v>
      </c>
      <c r="J42" s="775"/>
      <c r="K42" s="776"/>
      <c r="L42" s="777"/>
    </row>
    <row r="43" spans="1:12" ht="15" customHeight="1">
      <c r="A43" s="811"/>
      <c r="B43" s="812"/>
      <c r="C43" s="16" t="s">
        <v>74</v>
      </c>
      <c r="D43" s="13"/>
      <c r="E43" s="193"/>
      <c r="G43" s="131" t="s">
        <v>253</v>
      </c>
      <c r="J43" s="95" t="s">
        <v>254</v>
      </c>
      <c r="K43" s="193"/>
      <c r="L43" s="103"/>
    </row>
    <row r="44" spans="1:12" ht="15" customHeight="1">
      <c r="A44" s="111"/>
      <c r="B44" s="89"/>
      <c r="C44" s="89"/>
      <c r="G44" s="755" t="s">
        <v>284</v>
      </c>
      <c r="H44" s="755"/>
      <c r="I44" s="755"/>
      <c r="J44" s="94" t="s">
        <v>255</v>
      </c>
      <c r="K44" s="193"/>
      <c r="L44" s="103"/>
    </row>
    <row r="45" spans="1:12" ht="9" customHeight="1">
      <c r="A45" s="111"/>
      <c r="L45" s="103"/>
    </row>
    <row r="46" spans="1:12" ht="13.8">
      <c r="A46" s="119" t="s">
        <v>25</v>
      </c>
      <c r="L46" s="103"/>
    </row>
    <row r="47" spans="1:12" ht="9" customHeight="1">
      <c r="A47" s="771"/>
      <c r="B47" s="772"/>
      <c r="C47" s="772"/>
      <c r="D47" s="772"/>
      <c r="E47" s="772"/>
      <c r="F47" s="772"/>
      <c r="G47" s="91"/>
      <c r="H47" s="799"/>
      <c r="I47" s="799"/>
      <c r="J47" s="799"/>
      <c r="K47" s="799"/>
      <c r="L47" s="800"/>
    </row>
    <row r="48" spans="1:12" ht="12" customHeight="1">
      <c r="A48" s="773"/>
      <c r="B48" s="774"/>
      <c r="C48" s="774"/>
      <c r="D48" s="774"/>
      <c r="E48" s="774"/>
      <c r="F48" s="774"/>
      <c r="G48" s="91"/>
      <c r="H48" s="801"/>
      <c r="I48" s="801"/>
      <c r="J48" s="801"/>
      <c r="K48" s="801"/>
      <c r="L48" s="802"/>
    </row>
    <row r="49" spans="1:12" ht="15" customHeight="1">
      <c r="A49" s="769" t="s">
        <v>52</v>
      </c>
      <c r="B49" s="770"/>
      <c r="C49" s="770"/>
      <c r="D49" s="770"/>
      <c r="E49" s="770"/>
      <c r="F49" s="770"/>
      <c r="G49" s="90"/>
      <c r="H49" s="803" t="s">
        <v>76</v>
      </c>
      <c r="I49" s="803"/>
      <c r="J49" s="803"/>
      <c r="K49" s="803"/>
      <c r="L49" s="804"/>
    </row>
    <row r="50" spans="1:12" ht="9" customHeight="1">
      <c r="A50" s="771"/>
      <c r="B50" s="772"/>
      <c r="C50" s="772"/>
      <c r="D50" s="772"/>
      <c r="E50" s="772"/>
      <c r="F50" s="772"/>
      <c r="G50" s="91"/>
      <c r="L50" s="103"/>
    </row>
    <row r="51" spans="1:12" ht="12" customHeight="1">
      <c r="A51" s="773"/>
      <c r="B51" s="774"/>
      <c r="C51" s="774"/>
      <c r="D51" s="774"/>
      <c r="E51" s="774"/>
      <c r="F51" s="774"/>
      <c r="G51" s="91"/>
      <c r="L51" s="103"/>
    </row>
    <row r="52" spans="1:12" ht="15" customHeight="1" thickBot="1">
      <c r="A52" s="797" t="s">
        <v>75</v>
      </c>
      <c r="B52" s="798"/>
      <c r="C52" s="798"/>
      <c r="D52" s="798"/>
      <c r="E52" s="798"/>
      <c r="F52" s="798"/>
      <c r="G52" s="101"/>
      <c r="H52" s="102"/>
      <c r="I52" s="102"/>
      <c r="J52" s="102"/>
      <c r="K52" s="102"/>
      <c r="L52" s="104"/>
    </row>
    <row r="53" spans="1:12" ht="15" customHeight="1" thickTop="1"/>
  </sheetData>
  <sheetProtection algorithmName="SHA-512" hashValue="AmkmyIyWpXKUWtcG+tYRKXLYGUfvh3x00slB4opTA7Yzjzb2xydyMrGacUXidPCCaQtl8V5licVqe25EJJGokg==" saltValue="vqAeQUkeAqmZTFyCdZqGog==" spinCount="100000" sheet="1" selectLockedCells="1"/>
  <mergeCells count="61">
    <mergeCell ref="A12:B12"/>
    <mergeCell ref="J35:L35"/>
    <mergeCell ref="Z4:AB4"/>
    <mergeCell ref="D33:F34"/>
    <mergeCell ref="A8:H8"/>
    <mergeCell ref="I8:J8"/>
    <mergeCell ref="A15:C15"/>
    <mergeCell ref="D35:F35"/>
    <mergeCell ref="I16:L16"/>
    <mergeCell ref="I15:L15"/>
    <mergeCell ref="A16:C16"/>
    <mergeCell ref="A1:L1"/>
    <mergeCell ref="A2:L2"/>
    <mergeCell ref="A3:L3"/>
    <mergeCell ref="E23:I23"/>
    <mergeCell ref="K23:L23"/>
    <mergeCell ref="E20:I20"/>
    <mergeCell ref="A11:B11"/>
    <mergeCell ref="D11:H11"/>
    <mergeCell ref="I11:L11"/>
    <mergeCell ref="D12:H12"/>
    <mergeCell ref="I12:L12"/>
    <mergeCell ref="A6:L6"/>
    <mergeCell ref="A5:L5"/>
    <mergeCell ref="A7:H7"/>
    <mergeCell ref="E16:H16"/>
    <mergeCell ref="E15:H15"/>
    <mergeCell ref="A20:C20"/>
    <mergeCell ref="A52:F52"/>
    <mergeCell ref="H47:L48"/>
    <mergeCell ref="H49:L49"/>
    <mergeCell ref="A50:F51"/>
    <mergeCell ref="B33:C34"/>
    <mergeCell ref="B36:C37"/>
    <mergeCell ref="B35:C35"/>
    <mergeCell ref="H33:I34"/>
    <mergeCell ref="H35:I35"/>
    <mergeCell ref="A42:B43"/>
    <mergeCell ref="A4:L4"/>
    <mergeCell ref="E40:F41"/>
    <mergeCell ref="A49:F49"/>
    <mergeCell ref="A47:F48"/>
    <mergeCell ref="J42:L42"/>
    <mergeCell ref="J36:L37"/>
    <mergeCell ref="H32:L32"/>
    <mergeCell ref="A19:C19"/>
    <mergeCell ref="A23:C23"/>
    <mergeCell ref="A24:C24"/>
    <mergeCell ref="K24:L24"/>
    <mergeCell ref="K18:L18"/>
    <mergeCell ref="J33:L34"/>
    <mergeCell ref="E24:I24"/>
    <mergeCell ref="B32:F32"/>
    <mergeCell ref="E19:I19"/>
    <mergeCell ref="G44:I44"/>
    <mergeCell ref="H36:I37"/>
    <mergeCell ref="A36:A37"/>
    <mergeCell ref="G33:G34"/>
    <mergeCell ref="G36:G37"/>
    <mergeCell ref="A33:A34"/>
    <mergeCell ref="D36:F37"/>
  </mergeCells>
  <phoneticPr fontId="3" type="noConversion"/>
  <printOptions horizontalCentered="1" verticalCentered="1"/>
  <pageMargins left="0.39370078740157483" right="0.19685039370078741" top="0.39370078740157483" bottom="0.59055118110236227" header="0" footer="0.39370078740157483"/>
  <pageSetup scale="99" orientation="portrait" r:id="rId1"/>
  <headerFooter alignWithMargins="0">
    <oddFooter>&amp;C&amp;8&amp;XDSAF&amp;R&amp;8&amp;X&amp;D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40"/>
  <sheetViews>
    <sheetView zoomScaleNormal="100" workbookViewId="0">
      <selection activeCell="E24" sqref="E24:G24"/>
    </sheetView>
  </sheetViews>
  <sheetFormatPr baseColWidth="10" defaultColWidth="9.109375" defaultRowHeight="20.100000000000001" customHeight="1"/>
  <cols>
    <col min="1" max="1" width="3.33203125" style="2" customWidth="1"/>
    <col min="2" max="2" width="7" style="2" customWidth="1"/>
    <col min="3" max="3" width="4.6640625" style="2" customWidth="1"/>
    <col min="4" max="4" width="9.44140625" style="2" customWidth="1"/>
    <col min="5" max="5" width="10.6640625" style="2" customWidth="1"/>
    <col min="6" max="6" width="6.88671875" style="2" customWidth="1"/>
    <col min="7" max="7" width="22.5546875" style="2" customWidth="1"/>
    <col min="8" max="8" width="16.6640625" style="2" customWidth="1"/>
    <col min="9" max="9" width="14.5546875" style="2" customWidth="1"/>
    <col min="10" max="10" width="11.6640625" style="2" customWidth="1"/>
    <col min="11" max="11" width="6.6640625" style="2" customWidth="1"/>
    <col min="12" max="16384" width="9.109375" style="2"/>
  </cols>
  <sheetData>
    <row r="1" spans="1:11" ht="23.25" customHeight="1">
      <c r="A1" s="857" t="str">
        <f>'1-Front Page'!A3:L3</f>
        <v>THE  FABRIQUE  OF  THE  PARISH  OF</v>
      </c>
      <c r="B1" s="857"/>
      <c r="C1" s="857"/>
      <c r="D1" s="857"/>
      <c r="E1" s="857"/>
      <c r="F1" s="857"/>
      <c r="G1" s="857"/>
      <c r="H1" s="857"/>
      <c r="I1" s="857"/>
      <c r="J1" s="857"/>
      <c r="K1" s="1"/>
    </row>
    <row r="2" spans="1:11" ht="21" customHeight="1">
      <c r="A2" s="858">
        <f>'1-Front Page'!A4:L4</f>
        <v>0</v>
      </c>
      <c r="B2" s="858"/>
      <c r="C2" s="858"/>
      <c r="D2" s="858"/>
      <c r="E2" s="858"/>
      <c r="F2" s="858"/>
      <c r="G2" s="858"/>
      <c r="H2" s="858"/>
      <c r="I2" s="858"/>
      <c r="J2" s="858"/>
    </row>
    <row r="3" spans="1:11" ht="21" customHeight="1" thickBot="1">
      <c r="A3" s="895" t="s">
        <v>77</v>
      </c>
      <c r="B3" s="895"/>
      <c r="C3" s="895"/>
      <c r="D3" s="895"/>
      <c r="E3" s="895"/>
      <c r="F3" s="895"/>
      <c r="G3" s="895"/>
      <c r="H3" s="895"/>
      <c r="I3" s="895"/>
      <c r="J3" s="895"/>
    </row>
    <row r="4" spans="1:11" ht="25.5" customHeight="1">
      <c r="A4" s="896" t="s">
        <v>275</v>
      </c>
      <c r="B4" s="897"/>
      <c r="C4" s="897"/>
      <c r="D4" s="897"/>
      <c r="E4" s="859" t="s">
        <v>82</v>
      </c>
      <c r="F4" s="859"/>
      <c r="G4" s="256" t="s">
        <v>78</v>
      </c>
      <c r="H4" s="256" t="s">
        <v>79</v>
      </c>
      <c r="I4" s="256" t="s">
        <v>80</v>
      </c>
      <c r="J4" s="257" t="s">
        <v>81</v>
      </c>
    </row>
    <row r="5" spans="1:11" ht="24.9" customHeight="1">
      <c r="A5" s="254" t="s">
        <v>1</v>
      </c>
      <c r="B5" s="874"/>
      <c r="C5" s="874"/>
      <c r="D5" s="874"/>
      <c r="E5" s="866"/>
      <c r="F5" s="867"/>
      <c r="G5" s="605"/>
      <c r="H5" s="606"/>
      <c r="I5" s="607"/>
      <c r="J5" s="255"/>
    </row>
    <row r="6" spans="1:11" ht="14.25" customHeight="1">
      <c r="A6" s="258" t="s">
        <v>273</v>
      </c>
      <c r="B6" s="863"/>
      <c r="C6" s="864"/>
      <c r="D6" s="864"/>
      <c r="E6" s="864"/>
      <c r="F6" s="864"/>
      <c r="G6" s="864"/>
      <c r="H6" s="864"/>
      <c r="I6" s="864"/>
      <c r="J6" s="865"/>
    </row>
    <row r="7" spans="1:11" s="3" customFormat="1" ht="24.9" customHeight="1">
      <c r="A7" s="254" t="s">
        <v>2</v>
      </c>
      <c r="B7" s="874"/>
      <c r="C7" s="874"/>
      <c r="D7" s="874"/>
      <c r="E7" s="866"/>
      <c r="F7" s="867"/>
      <c r="G7" s="605"/>
      <c r="H7" s="606"/>
      <c r="I7" s="607"/>
      <c r="J7" s="255"/>
    </row>
    <row r="8" spans="1:11" s="3" customFormat="1" ht="14.25" customHeight="1">
      <c r="A8" s="258" t="s">
        <v>272</v>
      </c>
      <c r="B8" s="863"/>
      <c r="C8" s="864"/>
      <c r="D8" s="864"/>
      <c r="E8" s="864"/>
      <c r="F8" s="864"/>
      <c r="G8" s="864"/>
      <c r="H8" s="864"/>
      <c r="I8" s="864"/>
      <c r="J8" s="865"/>
    </row>
    <row r="9" spans="1:11" s="3" customFormat="1" ht="24.9" customHeight="1">
      <c r="A9" s="254" t="s">
        <v>3</v>
      </c>
      <c r="B9" s="874"/>
      <c r="C9" s="874"/>
      <c r="D9" s="874"/>
      <c r="E9" s="866"/>
      <c r="F9" s="867"/>
      <c r="G9" s="605"/>
      <c r="H9" s="606"/>
      <c r="I9" s="607"/>
      <c r="J9" s="255"/>
    </row>
    <row r="10" spans="1:11" s="3" customFormat="1" ht="14.25" customHeight="1">
      <c r="A10" s="258" t="s">
        <v>272</v>
      </c>
      <c r="B10" s="863"/>
      <c r="C10" s="864"/>
      <c r="D10" s="864"/>
      <c r="E10" s="864"/>
      <c r="F10" s="864"/>
      <c r="G10" s="864"/>
      <c r="H10" s="864"/>
      <c r="I10" s="864"/>
      <c r="J10" s="865"/>
    </row>
    <row r="11" spans="1:11" ht="24.9" customHeight="1">
      <c r="A11" s="254" t="s">
        <v>4</v>
      </c>
      <c r="B11" s="874"/>
      <c r="C11" s="874"/>
      <c r="D11" s="874"/>
      <c r="E11" s="866"/>
      <c r="F11" s="867"/>
      <c r="G11" s="605"/>
      <c r="H11" s="606"/>
      <c r="I11" s="607"/>
      <c r="J11" s="255"/>
    </row>
    <row r="12" spans="1:11" ht="14.85" customHeight="1">
      <c r="A12" s="258" t="s">
        <v>272</v>
      </c>
      <c r="B12" s="878"/>
      <c r="C12" s="879"/>
      <c r="D12" s="879"/>
      <c r="E12" s="879"/>
      <c r="F12" s="879"/>
      <c r="G12" s="879"/>
      <c r="H12" s="879"/>
      <c r="I12" s="879"/>
      <c r="J12" s="880"/>
    </row>
    <row r="13" spans="1:11" s="3" customFormat="1" ht="24.9" customHeight="1">
      <c r="A13" s="254" t="s">
        <v>5</v>
      </c>
      <c r="B13" s="882"/>
      <c r="C13" s="882"/>
      <c r="D13" s="882"/>
      <c r="E13" s="876"/>
      <c r="F13" s="877"/>
      <c r="G13" s="610"/>
      <c r="H13" s="611"/>
      <c r="I13" s="253"/>
      <c r="J13" s="255"/>
    </row>
    <row r="14" spans="1:11" ht="14.25" customHeight="1">
      <c r="A14" s="258" t="s">
        <v>274</v>
      </c>
      <c r="B14" s="878"/>
      <c r="C14" s="879"/>
      <c r="D14" s="879"/>
      <c r="E14" s="879"/>
      <c r="F14" s="879"/>
      <c r="G14" s="879"/>
      <c r="H14" s="879"/>
      <c r="I14" s="879"/>
      <c r="J14" s="880"/>
    </row>
    <row r="15" spans="1:11" s="4" customFormat="1" ht="24.9" customHeight="1">
      <c r="A15" s="254" t="s">
        <v>6</v>
      </c>
      <c r="B15" s="882"/>
      <c r="C15" s="882"/>
      <c r="D15" s="882"/>
      <c r="E15" s="876"/>
      <c r="F15" s="877"/>
      <c r="G15" s="610"/>
      <c r="H15" s="611"/>
      <c r="I15" s="253"/>
      <c r="J15" s="255"/>
    </row>
    <row r="16" spans="1:11" ht="14.25" customHeight="1" thickBot="1">
      <c r="A16" s="259" t="s">
        <v>274</v>
      </c>
      <c r="B16" s="888"/>
      <c r="C16" s="889"/>
      <c r="D16" s="889"/>
      <c r="E16" s="889"/>
      <c r="F16" s="889"/>
      <c r="G16" s="889"/>
      <c r="H16" s="889"/>
      <c r="I16" s="889"/>
      <c r="J16" s="890"/>
    </row>
    <row r="17" spans="1:10" ht="18" customHeight="1">
      <c r="A17" s="30"/>
      <c r="B17" s="30"/>
      <c r="C17" s="30"/>
      <c r="D17" s="30"/>
      <c r="E17" s="30"/>
      <c r="F17" s="30"/>
      <c r="G17" s="30"/>
      <c r="H17" s="30"/>
      <c r="I17" s="30"/>
      <c r="J17" s="30"/>
    </row>
    <row r="18" spans="1:10" ht="21" customHeight="1" thickBot="1">
      <c r="A18" s="29" t="s">
        <v>256</v>
      </c>
      <c r="B18" s="30"/>
      <c r="C18" s="30"/>
      <c r="D18" s="30"/>
      <c r="E18" s="30"/>
      <c r="F18" s="30"/>
      <c r="G18" s="30"/>
      <c r="H18" s="30"/>
      <c r="I18" s="30"/>
      <c r="J18" s="30"/>
    </row>
    <row r="19" spans="1:10" ht="36" customHeight="1">
      <c r="A19" s="868" t="s">
        <v>83</v>
      </c>
      <c r="B19" s="869"/>
      <c r="C19" s="869"/>
      <c r="D19" s="869"/>
      <c r="E19" s="860" t="s">
        <v>277</v>
      </c>
      <c r="F19" s="860"/>
      <c r="G19" s="860"/>
      <c r="H19" s="122" t="s">
        <v>84</v>
      </c>
      <c r="I19" s="861" t="s">
        <v>276</v>
      </c>
      <c r="J19" s="862"/>
    </row>
    <row r="20" spans="1:10" ht="24.9" customHeight="1">
      <c r="A20" s="136" t="s">
        <v>1</v>
      </c>
      <c r="B20" s="893"/>
      <c r="C20" s="894"/>
      <c r="D20" s="894"/>
      <c r="E20" s="891"/>
      <c r="F20" s="891"/>
      <c r="G20" s="891"/>
      <c r="H20" s="608"/>
      <c r="I20" s="898"/>
      <c r="J20" s="899"/>
    </row>
    <row r="21" spans="1:10" ht="24.9" customHeight="1">
      <c r="A21" s="137" t="s">
        <v>2</v>
      </c>
      <c r="B21" s="892"/>
      <c r="C21" s="892"/>
      <c r="D21" s="892"/>
      <c r="E21" s="884"/>
      <c r="F21" s="884"/>
      <c r="G21" s="884"/>
      <c r="H21" s="609"/>
      <c r="I21" s="886"/>
      <c r="J21" s="887"/>
    </row>
    <row r="22" spans="1:10" ht="24.9" customHeight="1">
      <c r="A22" s="137" t="s">
        <v>3</v>
      </c>
      <c r="B22" s="892"/>
      <c r="C22" s="892"/>
      <c r="D22" s="892"/>
      <c r="E22" s="884"/>
      <c r="F22" s="884"/>
      <c r="G22" s="884"/>
      <c r="H22" s="609"/>
      <c r="I22" s="886"/>
      <c r="J22" s="887"/>
    </row>
    <row r="23" spans="1:10" ht="24.9" customHeight="1">
      <c r="A23" s="134" t="s">
        <v>4</v>
      </c>
      <c r="B23" s="892"/>
      <c r="C23" s="892"/>
      <c r="D23" s="892"/>
      <c r="E23" s="884"/>
      <c r="F23" s="884"/>
      <c r="G23" s="884"/>
      <c r="H23" s="609"/>
      <c r="I23" s="886"/>
      <c r="J23" s="887"/>
    </row>
    <row r="24" spans="1:10" ht="24.9" customHeight="1">
      <c r="A24" s="138" t="s">
        <v>5</v>
      </c>
      <c r="B24" s="892"/>
      <c r="C24" s="892"/>
      <c r="D24" s="892"/>
      <c r="E24" s="884"/>
      <c r="F24" s="884"/>
      <c r="G24" s="884"/>
      <c r="H24" s="609"/>
      <c r="I24" s="886"/>
      <c r="J24" s="887"/>
    </row>
    <row r="25" spans="1:10" ht="24.9" customHeight="1">
      <c r="A25" s="137" t="s">
        <v>6</v>
      </c>
      <c r="B25" s="892"/>
      <c r="C25" s="892"/>
      <c r="D25" s="892"/>
      <c r="E25" s="884"/>
      <c r="F25" s="884"/>
      <c r="G25" s="884"/>
      <c r="H25" s="609"/>
      <c r="I25" s="886"/>
      <c r="J25" s="887"/>
    </row>
    <row r="26" spans="1:10" ht="24.9" customHeight="1">
      <c r="A26" s="137" t="s">
        <v>7</v>
      </c>
      <c r="B26" s="885"/>
      <c r="C26" s="885"/>
      <c r="D26" s="885"/>
      <c r="E26" s="881"/>
      <c r="F26" s="881"/>
      <c r="G26" s="881"/>
      <c r="H26" s="132"/>
      <c r="I26" s="870"/>
      <c r="J26" s="871"/>
    </row>
    <row r="27" spans="1:10" ht="24.9" customHeight="1">
      <c r="A27" s="137" t="s">
        <v>8</v>
      </c>
      <c r="B27" s="885"/>
      <c r="C27" s="885"/>
      <c r="D27" s="885"/>
      <c r="E27" s="881"/>
      <c r="F27" s="881"/>
      <c r="G27" s="881"/>
      <c r="H27" s="132"/>
      <c r="I27" s="870"/>
      <c r="J27" s="871"/>
    </row>
    <row r="28" spans="1:10" ht="24.9" customHeight="1">
      <c r="A28" s="137" t="s">
        <v>9</v>
      </c>
      <c r="B28" s="885"/>
      <c r="C28" s="885"/>
      <c r="D28" s="885"/>
      <c r="E28" s="881"/>
      <c r="F28" s="881"/>
      <c r="G28" s="881"/>
      <c r="H28" s="132"/>
      <c r="I28" s="870"/>
      <c r="J28" s="871"/>
    </row>
    <row r="29" spans="1:10" ht="24.9" customHeight="1" thickBot="1">
      <c r="A29" s="135" t="s">
        <v>10</v>
      </c>
      <c r="B29" s="875"/>
      <c r="C29" s="875"/>
      <c r="D29" s="875"/>
      <c r="E29" s="883"/>
      <c r="F29" s="883"/>
      <c r="G29" s="883"/>
      <c r="H29" s="133"/>
      <c r="I29" s="872"/>
      <c r="J29" s="873"/>
    </row>
    <row r="30" spans="1:10" ht="21" customHeight="1"/>
    <row r="31" spans="1:10" ht="15.75" customHeight="1"/>
    <row r="32" spans="1:10" ht="15.75" customHeight="1"/>
    <row r="33" spans="8:8" ht="6" customHeight="1"/>
    <row r="34" spans="8:8" ht="12" customHeight="1">
      <c r="H34" s="5"/>
    </row>
    <row r="35" spans="8:8" ht="24" customHeight="1"/>
    <row r="36" spans="8:8" ht="15" customHeight="1"/>
    <row r="37" spans="8:8" ht="24" customHeight="1"/>
    <row r="38" spans="8:8" ht="15" customHeight="1"/>
    <row r="39" spans="8:8" ht="24" customHeight="1">
      <c r="H39" s="5"/>
    </row>
    <row r="40" spans="8:8" ht="15" customHeight="1"/>
  </sheetData>
  <sheetProtection password="84C7" sheet="1" selectLockedCells="1"/>
  <mergeCells count="56">
    <mergeCell ref="A4:D4"/>
    <mergeCell ref="B11:D11"/>
    <mergeCell ref="E9:F9"/>
    <mergeCell ref="B5:D5"/>
    <mergeCell ref="I25:J25"/>
    <mergeCell ref="I20:J20"/>
    <mergeCell ref="I21:J21"/>
    <mergeCell ref="B22:D22"/>
    <mergeCell ref="B25:D25"/>
    <mergeCell ref="B27:D27"/>
    <mergeCell ref="B28:D28"/>
    <mergeCell ref="I22:J22"/>
    <mergeCell ref="I23:J23"/>
    <mergeCell ref="B16:J16"/>
    <mergeCell ref="E20:G20"/>
    <mergeCell ref="E21:G21"/>
    <mergeCell ref="E22:G22"/>
    <mergeCell ref="B24:D24"/>
    <mergeCell ref="B20:D20"/>
    <mergeCell ref="B23:D23"/>
    <mergeCell ref="B21:D21"/>
    <mergeCell ref="I24:J24"/>
    <mergeCell ref="I26:J26"/>
    <mergeCell ref="B26:D26"/>
    <mergeCell ref="I27:J27"/>
    <mergeCell ref="I28:J28"/>
    <mergeCell ref="I29:J29"/>
    <mergeCell ref="B9:D9"/>
    <mergeCell ref="B29:D29"/>
    <mergeCell ref="E15:F15"/>
    <mergeCell ref="B12:J12"/>
    <mergeCell ref="E27:G27"/>
    <mergeCell ref="E28:G28"/>
    <mergeCell ref="B15:D15"/>
    <mergeCell ref="B14:J14"/>
    <mergeCell ref="E29:G29"/>
    <mergeCell ref="E23:G23"/>
    <mergeCell ref="E24:G24"/>
    <mergeCell ref="E25:G25"/>
    <mergeCell ref="E26:G26"/>
    <mergeCell ref="A1:J1"/>
    <mergeCell ref="A2:J2"/>
    <mergeCell ref="E4:F4"/>
    <mergeCell ref="E19:G19"/>
    <mergeCell ref="I19:J19"/>
    <mergeCell ref="B6:J6"/>
    <mergeCell ref="E7:F7"/>
    <mergeCell ref="B8:J8"/>
    <mergeCell ref="E5:F5"/>
    <mergeCell ref="A19:D19"/>
    <mergeCell ref="B10:J10"/>
    <mergeCell ref="E11:F11"/>
    <mergeCell ref="B13:D13"/>
    <mergeCell ref="E13:F13"/>
    <mergeCell ref="A3:J3"/>
    <mergeCell ref="B7:D7"/>
  </mergeCells>
  <phoneticPr fontId="3" type="noConversion"/>
  <printOptions horizontalCentered="1" verticalCentered="1"/>
  <pageMargins left="0.51181102362204722" right="0.11811023622047245" top="0.19685039370078741" bottom="0.78740157480314965" header="0.51181102362204722" footer="0.19685039370078741"/>
  <pageSetup scale="94"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61"/>
  <sheetViews>
    <sheetView zoomScaleNormal="100" zoomScaleSheetLayoutView="100" workbookViewId="0">
      <selection activeCell="E7" sqref="E7"/>
    </sheetView>
  </sheetViews>
  <sheetFormatPr baseColWidth="10" defaultColWidth="9.109375" defaultRowHeight="15" customHeight="1"/>
  <cols>
    <col min="1" max="1" width="7" style="21" customWidth="1"/>
    <col min="2" max="2" width="10.6640625" style="21" customWidth="1"/>
    <col min="3" max="3" width="9.109375" style="21" customWidth="1"/>
    <col min="4" max="4" width="18.6640625" style="21" customWidth="1"/>
    <col min="5" max="6" width="15.6640625" style="21" customWidth="1"/>
    <col min="7" max="7" width="7.6640625" style="22" customWidth="1"/>
    <col min="8" max="8" width="13.6640625" style="21" customWidth="1"/>
    <col min="9" max="16384" width="9.109375" style="21"/>
  </cols>
  <sheetData>
    <row r="1" spans="1:8" ht="17.100000000000001" customHeight="1">
      <c r="A1" s="934" t="str">
        <f>'1-Front Page'!A3:L3</f>
        <v>THE  FABRIQUE  OF  THE  PARISH  OF</v>
      </c>
      <c r="B1" s="934"/>
      <c r="C1" s="934"/>
      <c r="D1" s="934"/>
      <c r="E1" s="934"/>
      <c r="F1" s="934"/>
      <c r="G1" s="934"/>
      <c r="H1" s="934"/>
    </row>
    <row r="2" spans="1:8" ht="15.9" customHeight="1" thickBot="1">
      <c r="A2" s="933">
        <f>'1-Front Page'!A4:L4</f>
        <v>0</v>
      </c>
      <c r="B2" s="933"/>
      <c r="C2" s="933"/>
      <c r="D2" s="933"/>
      <c r="E2" s="933"/>
      <c r="F2" s="933"/>
      <c r="G2" s="933"/>
      <c r="H2" s="933"/>
    </row>
    <row r="3" spans="1:8" ht="15" customHeight="1">
      <c r="A3" s="935" t="s">
        <v>85</v>
      </c>
      <c r="B3" s="936"/>
      <c r="C3" s="936"/>
      <c r="D3" s="936"/>
      <c r="E3" s="936"/>
      <c r="F3" s="936"/>
      <c r="G3" s="936"/>
      <c r="H3" s="937"/>
    </row>
    <row r="4" spans="1:8" s="28" customFormat="1" ht="15" customHeight="1">
      <c r="A4" s="140" t="s">
        <v>86</v>
      </c>
      <c r="B4" s="4"/>
      <c r="C4" s="124"/>
      <c r="D4" s="906"/>
      <c r="E4" s="906"/>
      <c r="F4" s="906"/>
      <c r="G4" s="906"/>
      <c r="H4" s="907"/>
    </row>
    <row r="5" spans="1:8" ht="12" customHeight="1">
      <c r="A5" s="141"/>
      <c r="B5" s="97"/>
      <c r="C5" s="97"/>
      <c r="D5" s="97"/>
      <c r="E5" s="124" t="s">
        <v>91</v>
      </c>
      <c r="F5" s="124" t="s">
        <v>92</v>
      </c>
      <c r="G5" s="915" t="s">
        <v>93</v>
      </c>
      <c r="H5" s="916"/>
    </row>
    <row r="6" spans="1:8" ht="12" customHeight="1">
      <c r="A6" s="142" t="s">
        <v>87</v>
      </c>
      <c r="B6" s="97"/>
      <c r="C6" s="97"/>
      <c r="D6" s="97"/>
      <c r="E6" s="124"/>
      <c r="F6" s="124"/>
      <c r="G6" s="917" t="s">
        <v>94</v>
      </c>
      <c r="H6" s="918"/>
    </row>
    <row r="7" spans="1:8" s="44" customFormat="1" ht="14.1" customHeight="1">
      <c r="A7" s="144"/>
      <c r="B7" s="71" t="s">
        <v>88</v>
      </c>
      <c r="C7" s="71" t="s">
        <v>95</v>
      </c>
      <c r="D7" s="71"/>
      <c r="E7" s="194"/>
      <c r="F7" s="194"/>
      <c r="G7" s="938"/>
      <c r="H7" s="929"/>
    </row>
    <row r="8" spans="1:8" s="44" customFormat="1" ht="14.1" customHeight="1">
      <c r="A8" s="144"/>
      <c r="B8" s="71"/>
      <c r="C8" s="71" t="s">
        <v>96</v>
      </c>
      <c r="D8" s="71"/>
      <c r="E8" s="195"/>
      <c r="F8" s="195"/>
      <c r="G8" s="902"/>
      <c r="H8" s="903"/>
    </row>
    <row r="9" spans="1:8" s="44" customFormat="1" ht="14.1" customHeight="1">
      <c r="A9" s="144"/>
      <c r="B9" s="71"/>
      <c r="C9" s="71" t="s">
        <v>89</v>
      </c>
      <c r="D9" s="71"/>
      <c r="E9" s="195"/>
      <c r="F9" s="195"/>
      <c r="G9" s="902"/>
      <c r="H9" s="903"/>
    </row>
    <row r="10" spans="1:8" s="44" customFormat="1" ht="14.1" customHeight="1">
      <c r="A10" s="144"/>
      <c r="B10" s="71" t="s">
        <v>90</v>
      </c>
      <c r="C10" s="71" t="s">
        <v>95</v>
      </c>
      <c r="D10" s="71"/>
      <c r="E10" s="196"/>
      <c r="F10" s="196"/>
      <c r="G10" s="900"/>
      <c r="H10" s="901"/>
    </row>
    <row r="11" spans="1:8" s="44" customFormat="1" ht="14.1" customHeight="1">
      <c r="A11" s="144"/>
      <c r="B11" s="71"/>
      <c r="C11" s="71" t="s">
        <v>96</v>
      </c>
      <c r="D11" s="71"/>
      <c r="E11" s="197"/>
      <c r="F11" s="197"/>
      <c r="G11" s="902"/>
      <c r="H11" s="903"/>
    </row>
    <row r="12" spans="1:8" ht="4.5" customHeight="1">
      <c r="A12" s="145"/>
      <c r="B12" s="146"/>
      <c r="C12" s="146"/>
      <c r="D12" s="146"/>
      <c r="E12" s="182"/>
      <c r="F12" s="182"/>
      <c r="G12" s="146"/>
      <c r="H12" s="147"/>
    </row>
    <row r="13" spans="1:8" ht="14.1" customHeight="1">
      <c r="A13" s="142" t="s">
        <v>97</v>
      </c>
      <c r="B13" s="97"/>
      <c r="C13" s="97"/>
      <c r="D13" s="97"/>
      <c r="E13" s="196"/>
      <c r="F13" s="196"/>
      <c r="G13" s="928"/>
      <c r="H13" s="929"/>
    </row>
    <row r="14" spans="1:8" ht="4.5" customHeight="1">
      <c r="A14" s="148"/>
      <c r="B14" s="139"/>
      <c r="C14" s="139"/>
      <c r="D14" s="139"/>
      <c r="E14" s="182"/>
      <c r="F14" s="182"/>
      <c r="G14" s="139"/>
      <c r="H14" s="149"/>
    </row>
    <row r="15" spans="1:8" ht="12" customHeight="1">
      <c r="A15" s="142" t="s">
        <v>98</v>
      </c>
      <c r="B15" s="97"/>
      <c r="C15" s="97"/>
      <c r="D15" s="139"/>
      <c r="E15" s="139"/>
      <c r="F15" s="139"/>
      <c r="G15" s="139"/>
      <c r="H15" s="149"/>
    </row>
    <row r="16" spans="1:8" s="44" customFormat="1" ht="14.1" customHeight="1">
      <c r="A16" s="144"/>
      <c r="B16" s="71" t="s">
        <v>99</v>
      </c>
      <c r="C16" s="71"/>
      <c r="D16" s="71"/>
      <c r="E16" s="194"/>
      <c r="F16" s="196"/>
      <c r="G16" s="930"/>
      <c r="H16" s="931"/>
    </row>
    <row r="17" spans="1:8" s="44" customFormat="1" ht="14.1" customHeight="1">
      <c r="A17" s="144"/>
      <c r="B17" s="71" t="s">
        <v>100</v>
      </c>
      <c r="C17" s="71"/>
      <c r="D17" s="71"/>
      <c r="E17" s="196"/>
      <c r="F17" s="197"/>
      <c r="G17" s="913"/>
      <c r="H17" s="914"/>
    </row>
    <row r="18" spans="1:8" s="44" customFormat="1" ht="14.1" customHeight="1">
      <c r="A18" s="144"/>
      <c r="B18" s="71" t="s">
        <v>101</v>
      </c>
      <c r="C18" s="71"/>
      <c r="D18" s="71"/>
      <c r="E18" s="195"/>
      <c r="F18" s="195"/>
      <c r="G18" s="913"/>
      <c r="H18" s="914"/>
    </row>
    <row r="19" spans="1:8" ht="12" customHeight="1">
      <c r="A19" s="142" t="s">
        <v>102</v>
      </c>
      <c r="B19" s="97"/>
      <c r="C19" s="139"/>
      <c r="D19" s="139"/>
      <c r="E19" s="139"/>
      <c r="F19" s="182"/>
      <c r="G19" s="139"/>
      <c r="H19" s="149"/>
    </row>
    <row r="20" spans="1:8" s="44" customFormat="1" ht="14.1" customHeight="1">
      <c r="A20" s="144"/>
      <c r="B20" s="71" t="s">
        <v>103</v>
      </c>
      <c r="C20" s="71"/>
      <c r="D20" s="71"/>
      <c r="E20" s="196"/>
      <c r="F20" s="196"/>
      <c r="G20" s="900"/>
      <c r="H20" s="901"/>
    </row>
    <row r="21" spans="1:8" s="44" customFormat="1" ht="14.1" customHeight="1">
      <c r="A21" s="144"/>
      <c r="B21" s="71" t="s">
        <v>104</v>
      </c>
      <c r="C21" s="71"/>
      <c r="D21" s="71"/>
      <c r="E21" s="197"/>
      <c r="F21" s="195"/>
      <c r="G21" s="913"/>
      <c r="H21" s="914"/>
    </row>
    <row r="22" spans="1:8" ht="4.5" customHeight="1">
      <c r="A22" s="145"/>
      <c r="B22" s="146"/>
      <c r="C22" s="146"/>
      <c r="D22" s="146"/>
      <c r="E22" s="182"/>
      <c r="F22" s="139"/>
      <c r="G22" s="146"/>
      <c r="H22" s="147"/>
    </row>
    <row r="23" spans="1:8" ht="14.1" customHeight="1">
      <c r="A23" s="142" t="s">
        <v>105</v>
      </c>
      <c r="B23" s="97"/>
      <c r="C23" s="97"/>
      <c r="D23" s="97"/>
      <c r="E23" s="196"/>
      <c r="F23" s="196"/>
      <c r="G23" s="930"/>
      <c r="H23" s="931"/>
    </row>
    <row r="24" spans="1:8" ht="9" customHeight="1" thickBot="1">
      <c r="A24" s="154"/>
      <c r="B24" s="150"/>
      <c r="C24" s="150"/>
      <c r="D24" s="150"/>
      <c r="E24" s="183"/>
      <c r="F24" s="183"/>
      <c r="G24" s="184"/>
      <c r="H24" s="185"/>
    </row>
    <row r="25" spans="1:8" ht="7.5" customHeight="1" thickBot="1">
      <c r="A25" s="31"/>
      <c r="B25" s="31"/>
      <c r="C25" s="31"/>
      <c r="D25" s="31"/>
      <c r="E25" s="31"/>
      <c r="F25" s="31"/>
      <c r="G25" s="123"/>
      <c r="H25" s="31"/>
    </row>
    <row r="26" spans="1:8" ht="15" customHeight="1">
      <c r="A26" s="919" t="s">
        <v>106</v>
      </c>
      <c r="B26" s="920"/>
      <c r="C26" s="920"/>
      <c r="D26" s="920"/>
      <c r="E26" s="920"/>
      <c r="F26" s="920"/>
      <c r="G26" s="920"/>
      <c r="H26" s="921"/>
    </row>
    <row r="27" spans="1:8" ht="2.25" customHeight="1">
      <c r="A27" s="141"/>
      <c r="B27" s="97"/>
      <c r="C27" s="97"/>
      <c r="D27" s="97"/>
      <c r="E27" s="97"/>
      <c r="F27" s="97"/>
      <c r="G27" s="139"/>
      <c r="H27" s="153"/>
    </row>
    <row r="28" spans="1:8" ht="14.1" customHeight="1">
      <c r="A28" s="141"/>
      <c r="B28" s="97"/>
      <c r="C28" s="97" t="s">
        <v>107</v>
      </c>
      <c r="D28" s="97"/>
      <c r="E28" s="97"/>
      <c r="F28" s="198"/>
      <c r="G28" s="139"/>
      <c r="H28" s="153"/>
    </row>
    <row r="29" spans="1:8" ht="14.1" customHeight="1">
      <c r="A29" s="141"/>
      <c r="B29" s="97"/>
      <c r="C29" s="97" t="s">
        <v>108</v>
      </c>
      <c r="D29" s="71" t="s">
        <v>88</v>
      </c>
      <c r="E29" s="97"/>
      <c r="F29" s="199"/>
      <c r="G29" s="139"/>
      <c r="H29" s="153"/>
    </row>
    <row r="30" spans="1:8" ht="14.1" customHeight="1">
      <c r="A30" s="141"/>
      <c r="B30" s="97"/>
      <c r="C30" s="97"/>
      <c r="D30" s="71" t="s">
        <v>110</v>
      </c>
      <c r="E30" s="97"/>
      <c r="F30" s="200"/>
      <c r="G30" s="139"/>
      <c r="H30" s="153"/>
    </row>
    <row r="31" spans="1:8" ht="14.1" customHeight="1">
      <c r="A31" s="141"/>
      <c r="B31" s="97"/>
      <c r="C31" s="97" t="s">
        <v>109</v>
      </c>
      <c r="D31" s="932" t="s">
        <v>267</v>
      </c>
      <c r="E31" s="932"/>
      <c r="F31" s="199"/>
      <c r="G31" s="139"/>
      <c r="H31" s="153"/>
    </row>
    <row r="32" spans="1:8" ht="14.1" customHeight="1">
      <c r="A32" s="141"/>
      <c r="B32" s="97"/>
      <c r="C32" s="97"/>
      <c r="D32" s="910"/>
      <c r="E32" s="910"/>
      <c r="F32" s="200"/>
      <c r="G32" s="139"/>
      <c r="H32" s="153"/>
    </row>
    <row r="33" spans="1:8" ht="7.5" customHeight="1" thickBot="1">
      <c r="A33" s="154"/>
      <c r="B33" s="150"/>
      <c r="C33" s="150"/>
      <c r="D33" s="150"/>
      <c r="E33" s="150"/>
      <c r="F33" s="183"/>
      <c r="G33" s="151"/>
      <c r="H33" s="152"/>
    </row>
    <row r="34" spans="1:8" ht="7.5" customHeight="1" thickBot="1">
      <c r="A34" s="31"/>
      <c r="B34" s="31"/>
      <c r="C34" s="31"/>
      <c r="D34" s="31"/>
      <c r="E34" s="31"/>
      <c r="F34" s="31"/>
      <c r="G34" s="123"/>
      <c r="H34" s="31"/>
    </row>
    <row r="35" spans="1:8" ht="15" customHeight="1">
      <c r="A35" s="919" t="s">
        <v>112</v>
      </c>
      <c r="B35" s="920"/>
      <c r="C35" s="920"/>
      <c r="D35" s="920"/>
      <c r="E35" s="920"/>
      <c r="F35" s="920"/>
      <c r="G35" s="920"/>
      <c r="H35" s="921"/>
    </row>
    <row r="36" spans="1:8" ht="10.5" customHeight="1">
      <c r="A36" s="925" t="s">
        <v>111</v>
      </c>
      <c r="B36" s="926"/>
      <c r="C36" s="926"/>
      <c r="D36" s="926"/>
      <c r="E36" s="926"/>
      <c r="F36" s="926"/>
      <c r="G36" s="926"/>
      <c r="H36" s="927"/>
    </row>
    <row r="37" spans="1:8" ht="15" customHeight="1">
      <c r="A37" s="155"/>
      <c r="B37" s="908" t="s">
        <v>83</v>
      </c>
      <c r="C37" s="908"/>
      <c r="D37" s="908"/>
      <c r="E37" s="83" t="s">
        <v>113</v>
      </c>
      <c r="F37" s="83" t="s">
        <v>115</v>
      </c>
      <c r="G37" s="83" t="s">
        <v>116</v>
      </c>
      <c r="H37" s="156" t="s">
        <v>117</v>
      </c>
    </row>
    <row r="38" spans="1:8" ht="10.5" customHeight="1">
      <c r="A38" s="155"/>
      <c r="B38" s="908"/>
      <c r="C38" s="908"/>
      <c r="D38" s="908"/>
      <c r="E38" s="157" t="s">
        <v>114</v>
      </c>
      <c r="F38" s="83"/>
      <c r="G38" s="83"/>
      <c r="H38" s="143" t="s">
        <v>94</v>
      </c>
    </row>
    <row r="39" spans="1:8" s="44" customFormat="1" ht="14.1" customHeight="1">
      <c r="A39" s="158" t="s">
        <v>1</v>
      </c>
      <c r="B39" s="944"/>
      <c r="C39" s="944"/>
      <c r="D39" s="944"/>
      <c r="E39" s="161"/>
      <c r="F39" s="161"/>
      <c r="G39" s="162"/>
      <c r="H39" s="163"/>
    </row>
    <row r="40" spans="1:8" s="44" customFormat="1" ht="14.1" customHeight="1">
      <c r="A40" s="158" t="s">
        <v>2</v>
      </c>
      <c r="B40" s="940"/>
      <c r="C40" s="940"/>
      <c r="D40" s="940"/>
      <c r="E40" s="164"/>
      <c r="F40" s="165" t="s">
        <v>11</v>
      </c>
      <c r="G40" s="168"/>
      <c r="H40" s="171"/>
    </row>
    <row r="41" spans="1:8" s="44" customFormat="1" ht="14.1" customHeight="1">
      <c r="A41" s="158" t="s">
        <v>3</v>
      </c>
      <c r="B41" s="940"/>
      <c r="C41" s="940"/>
      <c r="D41" s="940"/>
      <c r="E41" s="165"/>
      <c r="F41" s="165"/>
      <c r="G41" s="169"/>
      <c r="H41" s="172"/>
    </row>
    <row r="42" spans="1:8" s="44" customFormat="1" ht="14.1" customHeight="1">
      <c r="A42" s="158" t="s">
        <v>4</v>
      </c>
      <c r="B42" s="940"/>
      <c r="C42" s="940"/>
      <c r="D42" s="940"/>
      <c r="E42" s="165"/>
      <c r="F42" s="165"/>
      <c r="G42" s="168"/>
      <c r="H42" s="173"/>
    </row>
    <row r="43" spans="1:8" s="44" customFormat="1" ht="14.1" customHeight="1">
      <c r="A43" s="158" t="s">
        <v>5</v>
      </c>
      <c r="B43" s="940"/>
      <c r="C43" s="940"/>
      <c r="D43" s="940"/>
      <c r="E43" s="165"/>
      <c r="F43" s="165"/>
      <c r="G43" s="170"/>
      <c r="H43" s="171"/>
    </row>
    <row r="44" spans="1:8" s="44" customFormat="1" ht="14.1" customHeight="1">
      <c r="A44" s="158" t="s">
        <v>6</v>
      </c>
      <c r="B44" s="940"/>
      <c r="C44" s="940"/>
      <c r="D44" s="940"/>
      <c r="E44" s="165"/>
      <c r="F44" s="167"/>
      <c r="G44" s="169"/>
      <c r="H44" s="172"/>
    </row>
    <row r="45" spans="1:8" ht="6" customHeight="1">
      <c r="A45" s="159"/>
      <c r="B45" s="34"/>
      <c r="C45" s="34"/>
      <c r="D45" s="34"/>
      <c r="E45" s="166"/>
      <c r="F45" s="33"/>
      <c r="G45" s="35"/>
      <c r="H45" s="174"/>
    </row>
    <row r="46" spans="1:8" ht="15.9" customHeight="1" thickBot="1">
      <c r="A46" s="159"/>
      <c r="B46" s="34"/>
      <c r="C46" s="34"/>
      <c r="D46" s="34"/>
      <c r="E46" s="36"/>
      <c r="F46" s="98">
        <f>SUM(F39:F44)</f>
        <v>0</v>
      </c>
      <c r="G46" s="35"/>
      <c r="H46" s="160"/>
    </row>
    <row r="47" spans="1:8" ht="6.75" customHeight="1" thickTop="1" thickBot="1">
      <c r="A47" s="154"/>
      <c r="B47" s="150"/>
      <c r="C47" s="150"/>
      <c r="D47" s="150"/>
      <c r="E47" s="150"/>
      <c r="F47" s="150"/>
      <c r="G47" s="151"/>
      <c r="H47" s="152"/>
    </row>
    <row r="48" spans="1:8" ht="7.5" customHeight="1" thickBot="1">
      <c r="A48" s="31"/>
      <c r="B48" s="31"/>
      <c r="C48" s="31"/>
      <c r="D48" s="31"/>
      <c r="E48" s="31"/>
      <c r="F48" s="31"/>
      <c r="G48" s="123"/>
      <c r="H48" s="31"/>
    </row>
    <row r="49" spans="1:8" ht="15" customHeight="1">
      <c r="A49" s="919" t="s">
        <v>118</v>
      </c>
      <c r="B49" s="920"/>
      <c r="C49" s="920"/>
      <c r="D49" s="920"/>
      <c r="E49" s="920"/>
      <c r="F49" s="920"/>
      <c r="G49" s="920"/>
      <c r="H49" s="921"/>
    </row>
    <row r="50" spans="1:8" ht="12" customHeight="1">
      <c r="A50" s="922" t="s">
        <v>119</v>
      </c>
      <c r="B50" s="923"/>
      <c r="C50" s="923"/>
      <c r="D50" s="923"/>
      <c r="E50" s="923"/>
      <c r="F50" s="923"/>
      <c r="G50" s="923"/>
      <c r="H50" s="924"/>
    </row>
    <row r="51" spans="1:8" ht="10.5" customHeight="1">
      <c r="A51" s="925" t="s">
        <v>111</v>
      </c>
      <c r="B51" s="926"/>
      <c r="C51" s="926"/>
      <c r="D51" s="926"/>
      <c r="E51" s="926"/>
      <c r="F51" s="926"/>
      <c r="G51" s="926"/>
      <c r="H51" s="927"/>
    </row>
    <row r="52" spans="1:8" ht="15" customHeight="1">
      <c r="A52" s="250"/>
      <c r="B52" s="909" t="s">
        <v>120</v>
      </c>
      <c r="C52" s="909"/>
      <c r="D52" s="909"/>
      <c r="E52" s="83" t="s">
        <v>121</v>
      </c>
      <c r="F52" s="83" t="s">
        <v>116</v>
      </c>
      <c r="G52" s="911" t="s">
        <v>122</v>
      </c>
      <c r="H52" s="912"/>
    </row>
    <row r="53" spans="1:8" s="44" customFormat="1" ht="14.1" customHeight="1">
      <c r="A53" s="158" t="s">
        <v>1</v>
      </c>
      <c r="B53" s="945"/>
      <c r="C53" s="945"/>
      <c r="D53" s="945"/>
      <c r="E53" s="175"/>
      <c r="F53" s="178"/>
      <c r="G53" s="941"/>
      <c r="H53" s="942"/>
    </row>
    <row r="54" spans="1:8" s="44" customFormat="1" ht="14.1" customHeight="1">
      <c r="A54" s="158" t="s">
        <v>2</v>
      </c>
      <c r="B54" s="939"/>
      <c r="C54" s="939"/>
      <c r="D54" s="939"/>
      <c r="E54" s="176"/>
      <c r="F54" s="179"/>
      <c r="G54" s="943"/>
      <c r="H54" s="905"/>
    </row>
    <row r="55" spans="1:8" s="44" customFormat="1" ht="14.1" customHeight="1">
      <c r="A55" s="158" t="s">
        <v>3</v>
      </c>
      <c r="B55" s="939"/>
      <c r="C55" s="939"/>
      <c r="D55" s="939"/>
      <c r="E55" s="176"/>
      <c r="F55" s="180"/>
      <c r="G55" s="904"/>
      <c r="H55" s="905"/>
    </row>
    <row r="56" spans="1:8" s="44" customFormat="1" ht="14.1" customHeight="1">
      <c r="A56" s="158" t="s">
        <v>4</v>
      </c>
      <c r="B56" s="939"/>
      <c r="C56" s="939"/>
      <c r="D56" s="939"/>
      <c r="E56" s="177"/>
      <c r="F56" s="179"/>
      <c r="G56" s="904"/>
      <c r="H56" s="905"/>
    </row>
    <row r="57" spans="1:8" s="44" customFormat="1" ht="14.1" customHeight="1">
      <c r="A57" s="158" t="s">
        <v>5</v>
      </c>
      <c r="B57" s="939"/>
      <c r="C57" s="939"/>
      <c r="D57" s="939"/>
      <c r="E57" s="177"/>
      <c r="F57" s="181"/>
      <c r="G57" s="904"/>
      <c r="H57" s="905"/>
    </row>
    <row r="58" spans="1:8" s="44" customFormat="1" ht="14.1" customHeight="1">
      <c r="A58" s="158" t="s">
        <v>6</v>
      </c>
      <c r="B58" s="939"/>
      <c r="C58" s="939"/>
      <c r="D58" s="939"/>
      <c r="E58" s="177"/>
      <c r="F58" s="180"/>
      <c r="G58" s="904"/>
      <c r="H58" s="905"/>
    </row>
    <row r="59" spans="1:8" ht="6" customHeight="1">
      <c r="A59" s="141"/>
      <c r="B59" s="97"/>
      <c r="C59" s="97"/>
      <c r="D59" s="97"/>
      <c r="E59" s="97"/>
      <c r="F59" s="97"/>
      <c r="G59" s="139"/>
      <c r="H59" s="153"/>
    </row>
    <row r="60" spans="1:8" ht="15.9" customHeight="1" thickBot="1">
      <c r="A60" s="141"/>
      <c r="B60" s="97"/>
      <c r="C60" s="97"/>
      <c r="D60" s="97"/>
      <c r="E60" s="186">
        <f>SUM(E53:E58)</f>
        <v>0</v>
      </c>
      <c r="F60" s="97"/>
      <c r="G60" s="139"/>
      <c r="H60" s="187"/>
    </row>
    <row r="61" spans="1:8" ht="6" customHeight="1" thickTop="1" thickBot="1">
      <c r="A61" s="188"/>
      <c r="B61" s="189"/>
      <c r="C61" s="189"/>
      <c r="D61" s="189"/>
      <c r="E61" s="189"/>
      <c r="F61" s="189"/>
      <c r="G61" s="190"/>
      <c r="H61" s="191"/>
    </row>
  </sheetData>
  <sheetProtection password="84C7" sheet="1" objects="1" scenarios="1" selectLockedCells="1"/>
  <mergeCells count="47">
    <mergeCell ref="B58:D58"/>
    <mergeCell ref="B56:D56"/>
    <mergeCell ref="B42:D42"/>
    <mergeCell ref="A35:H35"/>
    <mergeCell ref="A36:H36"/>
    <mergeCell ref="B40:D40"/>
    <mergeCell ref="B41:D41"/>
    <mergeCell ref="G53:H53"/>
    <mergeCell ref="G54:H54"/>
    <mergeCell ref="B43:D43"/>
    <mergeCell ref="B44:D44"/>
    <mergeCell ref="B39:D39"/>
    <mergeCell ref="B53:D53"/>
    <mergeCell ref="B57:D57"/>
    <mergeCell ref="B54:D54"/>
    <mergeCell ref="B55:D55"/>
    <mergeCell ref="A2:H2"/>
    <mergeCell ref="A1:H1"/>
    <mergeCell ref="A3:H3"/>
    <mergeCell ref="G8:H8"/>
    <mergeCell ref="G7:H7"/>
    <mergeCell ref="D4:H4"/>
    <mergeCell ref="B37:D38"/>
    <mergeCell ref="B52:D52"/>
    <mergeCell ref="D32:E32"/>
    <mergeCell ref="G52:H52"/>
    <mergeCell ref="G18:H18"/>
    <mergeCell ref="G20:H20"/>
    <mergeCell ref="G5:H5"/>
    <mergeCell ref="G6:H6"/>
    <mergeCell ref="A49:H49"/>
    <mergeCell ref="A50:H50"/>
    <mergeCell ref="A51:H51"/>
    <mergeCell ref="G13:H13"/>
    <mergeCell ref="G11:H11"/>
    <mergeCell ref="G23:H23"/>
    <mergeCell ref="D31:E31"/>
    <mergeCell ref="G10:H10"/>
    <mergeCell ref="G9:H9"/>
    <mergeCell ref="G56:H56"/>
    <mergeCell ref="G57:H57"/>
    <mergeCell ref="G58:H58"/>
    <mergeCell ref="G55:H55"/>
    <mergeCell ref="G21:H21"/>
    <mergeCell ref="G16:H16"/>
    <mergeCell ref="G17:H17"/>
    <mergeCell ref="A26:H26"/>
  </mergeCells>
  <phoneticPr fontId="3" type="noConversion"/>
  <printOptions horizontalCentered="1" verticalCentered="1"/>
  <pageMargins left="0.47244094488188981" right="0.27559055118110237" top="0.27559055118110237" bottom="0.31496062992125984" header="0.31496062992125984" footer="0.31496062992125984"/>
  <pageSetup scale="99" orientation="portrait" r:id="rId1"/>
  <headerFooter alignWithMargins="0">
    <oddFooter>&amp;C
&amp;9Page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81"/>
  <sheetViews>
    <sheetView zoomScaleNormal="100" zoomScaleSheetLayoutView="100" workbookViewId="0">
      <selection activeCell="H73" sqref="H73"/>
    </sheetView>
  </sheetViews>
  <sheetFormatPr baseColWidth="10" defaultColWidth="9.109375" defaultRowHeight="13.2"/>
  <cols>
    <col min="1" max="1" width="5.6640625" style="10" customWidth="1"/>
    <col min="2" max="2" width="0.88671875" style="6" customWidth="1"/>
    <col min="3" max="3" width="1.6640625" style="6" customWidth="1"/>
    <col min="4" max="4" width="50.5546875" style="6" customWidth="1"/>
    <col min="5" max="5" width="8.6640625" style="6" customWidth="1"/>
    <col min="6" max="6" width="14.6640625" style="11" customWidth="1"/>
    <col min="7" max="7" width="1" style="265" customWidth="1"/>
    <col min="8" max="8" width="15.6640625" style="11" customWidth="1"/>
    <col min="9" max="9" width="1.33203125" style="6" customWidth="1"/>
    <col min="10" max="12" width="11.44140625" style="746" customWidth="1"/>
    <col min="13" max="13" width="12.44140625" style="746" bestFit="1" customWidth="1"/>
    <col min="14" max="16384" width="9.109375" style="6"/>
  </cols>
  <sheetData>
    <row r="1" spans="1:9" ht="16.5" customHeight="1">
      <c r="A1" s="957" t="str">
        <f>'1-Front Page'!A3:L3</f>
        <v>THE  FABRIQUE  OF  THE  PARISH  OF</v>
      </c>
      <c r="B1" s="958"/>
      <c r="C1" s="958"/>
      <c r="D1" s="958"/>
      <c r="E1" s="958"/>
      <c r="F1" s="958"/>
      <c r="G1" s="958"/>
      <c r="H1" s="958"/>
      <c r="I1" s="959"/>
    </row>
    <row r="2" spans="1:9" ht="17.25" customHeight="1">
      <c r="A2" s="946">
        <f>'1-Front Page'!A4:L4</f>
        <v>0</v>
      </c>
      <c r="B2" s="947"/>
      <c r="C2" s="947"/>
      <c r="D2" s="947"/>
      <c r="E2" s="947"/>
      <c r="F2" s="947"/>
      <c r="G2" s="947"/>
      <c r="H2" s="947"/>
      <c r="I2" s="948"/>
    </row>
    <row r="3" spans="1:9" ht="3.75" customHeight="1">
      <c r="A3" s="949"/>
      <c r="B3" s="950"/>
      <c r="C3" s="950"/>
      <c r="D3" s="950"/>
      <c r="E3" s="950"/>
      <c r="F3" s="950"/>
      <c r="G3" s="950"/>
      <c r="H3" s="950"/>
      <c r="I3" s="951"/>
    </row>
    <row r="4" spans="1:9" ht="15.6">
      <c r="A4" s="952" t="s">
        <v>123</v>
      </c>
      <c r="B4" s="953"/>
      <c r="C4" s="953"/>
      <c r="D4" s="953"/>
      <c r="E4" s="591">
        <f>'1-Front Page'!I7</f>
        <v>2021</v>
      </c>
      <c r="F4" s="37"/>
      <c r="G4" s="271"/>
      <c r="H4" s="37"/>
      <c r="I4" s="38"/>
    </row>
    <row r="5" spans="1:9" ht="3.75" customHeight="1" thickBot="1">
      <c r="A5" s="954"/>
      <c r="B5" s="955"/>
      <c r="C5" s="955"/>
      <c r="D5" s="955"/>
      <c r="E5" s="955"/>
      <c r="F5" s="955"/>
      <c r="G5" s="955"/>
      <c r="H5" s="955"/>
      <c r="I5" s="956"/>
    </row>
    <row r="6" spans="1:9" ht="7.5" customHeight="1" thickTop="1">
      <c r="A6" s="23"/>
      <c r="B6" s="7"/>
      <c r="C6" s="7"/>
      <c r="D6" s="7"/>
      <c r="E6" s="7"/>
      <c r="F6" s="8"/>
      <c r="G6" s="267"/>
      <c r="H6" s="8"/>
      <c r="I6" s="960"/>
    </row>
    <row r="7" spans="1:9" ht="13.5" customHeight="1">
      <c r="A7" s="23"/>
      <c r="B7" s="7"/>
      <c r="C7" s="7"/>
      <c r="D7" s="42" t="s">
        <v>124</v>
      </c>
      <c r="E7" s="125"/>
      <c r="F7" s="269">
        <f>+E4</f>
        <v>2021</v>
      </c>
      <c r="G7" s="270"/>
      <c r="H7" s="269">
        <f>+F7-1</f>
        <v>2020</v>
      </c>
      <c r="I7" s="951"/>
    </row>
    <row r="8" spans="1:9" ht="6" customHeight="1">
      <c r="A8" s="23"/>
      <c r="B8" s="7"/>
      <c r="C8" s="7"/>
      <c r="D8" s="7"/>
      <c r="E8" s="7"/>
      <c r="F8" s="8"/>
      <c r="G8" s="267"/>
      <c r="H8" s="8"/>
      <c r="I8" s="951"/>
    </row>
    <row r="9" spans="1:9">
      <c r="A9" s="23"/>
      <c r="B9" s="7"/>
      <c r="C9" s="19" t="s">
        <v>125</v>
      </c>
      <c r="D9" s="4"/>
      <c r="E9" s="4"/>
      <c r="F9" s="8"/>
      <c r="G9" s="267"/>
      <c r="H9" s="8"/>
      <c r="I9" s="951"/>
    </row>
    <row r="10" spans="1:9" ht="3" customHeight="1" thickBot="1">
      <c r="A10" s="23"/>
      <c r="B10" s="7"/>
      <c r="C10" s="7" t="s">
        <v>11</v>
      </c>
      <c r="D10" s="7"/>
      <c r="E10" s="7"/>
      <c r="F10" s="8"/>
      <c r="G10" s="267"/>
      <c r="H10" s="8"/>
      <c r="I10" s="951"/>
    </row>
    <row r="11" spans="1:9" ht="12.9" customHeight="1" thickTop="1">
      <c r="A11" s="75">
        <v>101</v>
      </c>
      <c r="B11" s="7"/>
      <c r="C11" s="7"/>
      <c r="D11" s="39" t="s">
        <v>126</v>
      </c>
      <c r="E11" s="7"/>
      <c r="F11" s="346"/>
      <c r="G11" s="347"/>
      <c r="H11" s="346"/>
      <c r="I11" s="951"/>
    </row>
    <row r="12" spans="1:9" ht="12.9" customHeight="1">
      <c r="A12" s="268">
        <v>102</v>
      </c>
      <c r="B12" s="7"/>
      <c r="C12" s="7"/>
      <c r="D12" s="129" t="s">
        <v>422</v>
      </c>
      <c r="E12" s="7"/>
      <c r="F12" s="348"/>
      <c r="G12" s="347"/>
      <c r="H12" s="348"/>
      <c r="I12" s="951"/>
    </row>
    <row r="13" spans="1:9" ht="12.9" customHeight="1">
      <c r="A13" s="75">
        <v>103</v>
      </c>
      <c r="B13" s="7"/>
      <c r="C13" s="7"/>
      <c r="D13" s="39" t="s">
        <v>127</v>
      </c>
      <c r="E13" s="7"/>
      <c r="F13" s="349"/>
      <c r="G13" s="350"/>
      <c r="H13" s="349"/>
      <c r="I13" s="951"/>
    </row>
    <row r="14" spans="1:9" ht="12.9" customHeight="1" thickBot="1">
      <c r="A14" s="75">
        <v>104</v>
      </c>
      <c r="B14" s="7"/>
      <c r="C14" s="7"/>
      <c r="D14" s="39" t="s">
        <v>128</v>
      </c>
      <c r="E14" s="7"/>
      <c r="F14" s="351"/>
      <c r="G14" s="352"/>
      <c r="H14" s="351"/>
      <c r="I14" s="951"/>
    </row>
    <row r="15" spans="1:9" ht="3.75" customHeight="1" thickTop="1">
      <c r="A15" s="75"/>
      <c r="B15" s="7"/>
      <c r="C15" s="7"/>
      <c r="D15" s="74"/>
      <c r="E15" s="7"/>
      <c r="F15" s="353"/>
      <c r="G15" s="352"/>
      <c r="H15" s="353"/>
      <c r="I15" s="951"/>
    </row>
    <row r="16" spans="1:9" ht="12.9" customHeight="1">
      <c r="A16" s="75"/>
      <c r="B16" s="7"/>
      <c r="C16" s="7"/>
      <c r="D16" s="74"/>
      <c r="E16" s="7"/>
      <c r="F16" s="354">
        <f>SUM(F11:F14)</f>
        <v>0</v>
      </c>
      <c r="G16" s="352"/>
      <c r="H16" s="354">
        <f>SUM(H11:H14)</f>
        <v>0</v>
      </c>
      <c r="I16" s="951"/>
    </row>
    <row r="17" spans="1:9" ht="4.5" customHeight="1">
      <c r="A17" s="75"/>
      <c r="B17" s="7"/>
      <c r="C17" s="7"/>
      <c r="D17" s="74"/>
      <c r="E17" s="7"/>
      <c r="F17" s="353"/>
      <c r="G17" s="352"/>
      <c r="H17" s="353"/>
      <c r="I17" s="951"/>
    </row>
    <row r="18" spans="1:9" ht="12.9" customHeight="1">
      <c r="A18" s="75">
        <v>105</v>
      </c>
      <c r="B18" s="7"/>
      <c r="C18" s="7"/>
      <c r="D18" s="39" t="s">
        <v>129</v>
      </c>
      <c r="E18" s="7"/>
      <c r="F18" s="355"/>
      <c r="G18" s="347"/>
      <c r="H18" s="355"/>
      <c r="I18" s="951"/>
    </row>
    <row r="19" spans="1:9" ht="12.9" customHeight="1">
      <c r="A19" s="75">
        <v>106</v>
      </c>
      <c r="B19" s="7"/>
      <c r="C19" s="7"/>
      <c r="D19" s="39" t="s">
        <v>130</v>
      </c>
      <c r="E19" s="7"/>
      <c r="F19" s="356"/>
      <c r="G19" s="357"/>
      <c r="H19" s="356"/>
      <c r="I19" s="951"/>
    </row>
    <row r="20" spans="1:9" ht="12.9" customHeight="1">
      <c r="A20" s="75">
        <v>107</v>
      </c>
      <c r="B20" s="7"/>
      <c r="C20" s="7"/>
      <c r="D20" s="39" t="s">
        <v>131</v>
      </c>
      <c r="E20" s="7"/>
      <c r="F20" s="356"/>
      <c r="G20" s="358"/>
      <c r="H20" s="356"/>
      <c r="I20" s="951"/>
    </row>
    <row r="21" spans="1:9" ht="12.9" customHeight="1">
      <c r="A21" s="75">
        <v>108</v>
      </c>
      <c r="B21" s="7"/>
      <c r="C21" s="7"/>
      <c r="D21" s="74" t="s">
        <v>501</v>
      </c>
      <c r="E21" s="7"/>
      <c r="F21" s="749">
        <f>'8-Diocesan Contribution'!S59</f>
        <v>0</v>
      </c>
      <c r="G21" s="358"/>
      <c r="H21" s="356"/>
      <c r="I21" s="951"/>
    </row>
    <row r="22" spans="1:9" ht="12.9" customHeight="1">
      <c r="A22" s="75">
        <v>109</v>
      </c>
      <c r="B22" s="7"/>
      <c r="C22" s="7"/>
      <c r="D22" s="316" t="s">
        <v>528</v>
      </c>
      <c r="E22" s="7"/>
      <c r="F22" s="359"/>
      <c r="G22" s="360"/>
      <c r="H22" s="359"/>
      <c r="I22" s="951"/>
    </row>
    <row r="23" spans="1:9" ht="3.75" customHeight="1">
      <c r="A23" s="23"/>
      <c r="B23" s="7"/>
      <c r="C23" s="7"/>
      <c r="D23" s="7"/>
      <c r="E23" s="7"/>
      <c r="F23" s="361"/>
      <c r="G23" s="347"/>
      <c r="H23" s="361"/>
      <c r="I23" s="951"/>
    </row>
    <row r="24" spans="1:9" ht="14.25" customHeight="1">
      <c r="A24" s="23"/>
      <c r="B24" s="7"/>
      <c r="C24" s="7"/>
      <c r="D24" s="7"/>
      <c r="E24" s="7"/>
      <c r="F24" s="354">
        <f>SUM(F18:F22)</f>
        <v>0</v>
      </c>
      <c r="G24" s="347"/>
      <c r="H24" s="354">
        <f>SUM(H18:H22)</f>
        <v>0</v>
      </c>
      <c r="I24" s="951"/>
    </row>
    <row r="25" spans="1:9">
      <c r="A25" s="23"/>
      <c r="B25" s="7"/>
      <c r="C25" s="19" t="s">
        <v>132</v>
      </c>
      <c r="D25" s="4"/>
      <c r="E25" s="4"/>
      <c r="F25" s="361"/>
      <c r="G25" s="347"/>
      <c r="H25" s="361"/>
      <c r="I25" s="951"/>
    </row>
    <row r="26" spans="1:9" ht="3" customHeight="1">
      <c r="A26" s="23"/>
      <c r="B26" s="7"/>
      <c r="C26" s="7"/>
      <c r="D26" s="7"/>
      <c r="E26" s="7"/>
      <c r="F26" s="361"/>
      <c r="G26" s="347"/>
      <c r="H26" s="361"/>
      <c r="I26" s="951"/>
    </row>
    <row r="27" spans="1:9" ht="12.9" customHeight="1">
      <c r="A27" s="75">
        <v>151</v>
      </c>
      <c r="B27" s="7"/>
      <c r="C27" s="7"/>
      <c r="D27" s="39" t="s">
        <v>133</v>
      </c>
      <c r="E27" s="7"/>
      <c r="F27" s="362"/>
      <c r="G27" s="347"/>
      <c r="H27" s="362"/>
      <c r="I27" s="951"/>
    </row>
    <row r="28" spans="1:9" ht="12.9" customHeight="1">
      <c r="A28" s="75">
        <v>152</v>
      </c>
      <c r="B28" s="7"/>
      <c r="C28" s="7"/>
      <c r="D28" s="39" t="s">
        <v>134</v>
      </c>
      <c r="E28" s="7"/>
      <c r="F28" s="363"/>
      <c r="G28" s="357"/>
      <c r="H28" s="363"/>
      <c r="I28" s="951"/>
    </row>
    <row r="29" spans="1:9" ht="12.9" customHeight="1">
      <c r="A29" s="75">
        <v>153</v>
      </c>
      <c r="B29" s="7"/>
      <c r="C29" s="7"/>
      <c r="D29" s="39" t="s">
        <v>135</v>
      </c>
      <c r="E29" s="7"/>
      <c r="F29" s="363"/>
      <c r="G29" s="358"/>
      <c r="H29" s="363"/>
      <c r="I29" s="951"/>
    </row>
    <row r="30" spans="1:9" ht="12.9" customHeight="1">
      <c r="A30" s="75">
        <v>154</v>
      </c>
      <c r="B30" s="7"/>
      <c r="C30" s="7"/>
      <c r="D30" s="39" t="s">
        <v>136</v>
      </c>
      <c r="E30" s="7"/>
      <c r="F30" s="359"/>
      <c r="G30" s="360"/>
      <c r="H30" s="359"/>
      <c r="I30" s="951"/>
    </row>
    <row r="31" spans="1:9" ht="5.25" customHeight="1">
      <c r="A31" s="23"/>
      <c r="B31" s="7"/>
      <c r="C31" s="7"/>
      <c r="D31" s="7"/>
      <c r="E31" s="7"/>
      <c r="F31" s="364"/>
      <c r="G31" s="347"/>
      <c r="H31" s="364"/>
      <c r="I31" s="951"/>
    </row>
    <row r="32" spans="1:9" ht="12.75" customHeight="1">
      <c r="A32" s="23"/>
      <c r="B32" s="7"/>
      <c r="C32" s="7"/>
      <c r="D32" s="7"/>
      <c r="E32" s="7"/>
      <c r="F32" s="354">
        <f>SUM(F27:F30)</f>
        <v>0</v>
      </c>
      <c r="G32" s="347"/>
      <c r="H32" s="354">
        <f>SUM(H27:H30)</f>
        <v>0</v>
      </c>
      <c r="I32" s="951"/>
    </row>
    <row r="33" spans="1:9">
      <c r="A33" s="23"/>
      <c r="B33" s="7"/>
      <c r="C33" s="19" t="s">
        <v>137</v>
      </c>
      <c r="D33" s="7"/>
      <c r="E33" s="7"/>
      <c r="F33" s="361"/>
      <c r="G33" s="347"/>
      <c r="H33" s="361"/>
      <c r="I33" s="951"/>
    </row>
    <row r="34" spans="1:9" ht="3" customHeight="1">
      <c r="A34" s="23"/>
      <c r="B34" s="7"/>
      <c r="C34" s="7"/>
      <c r="D34" s="7"/>
      <c r="E34" s="7"/>
      <c r="F34" s="361"/>
      <c r="G34" s="347"/>
      <c r="H34" s="361"/>
      <c r="I34" s="951"/>
    </row>
    <row r="35" spans="1:9" ht="12.9" customHeight="1">
      <c r="A35" s="75">
        <v>171</v>
      </c>
      <c r="B35" s="7"/>
      <c r="C35" s="7"/>
      <c r="D35" s="39" t="s">
        <v>138</v>
      </c>
      <c r="E35" s="7"/>
      <c r="F35" s="362"/>
      <c r="G35" s="347"/>
      <c r="H35" s="362"/>
      <c r="I35" s="951"/>
    </row>
    <row r="36" spans="1:9" ht="12.9" customHeight="1">
      <c r="A36" s="75">
        <v>172</v>
      </c>
      <c r="B36" s="7"/>
      <c r="C36" s="7"/>
      <c r="D36" s="39" t="s">
        <v>140</v>
      </c>
      <c r="E36" s="7"/>
      <c r="F36" s="363"/>
      <c r="G36" s="347"/>
      <c r="H36" s="363"/>
      <c r="I36" s="951"/>
    </row>
    <row r="37" spans="1:9" ht="12.9" customHeight="1">
      <c r="A37" s="75">
        <v>173</v>
      </c>
      <c r="B37" s="7"/>
      <c r="C37" s="7"/>
      <c r="D37" s="39" t="s">
        <v>139</v>
      </c>
      <c r="E37" s="7"/>
      <c r="F37" s="363"/>
      <c r="G37" s="347"/>
      <c r="H37" s="363"/>
      <c r="I37" s="951"/>
    </row>
    <row r="38" spans="1:9" ht="12.9" customHeight="1">
      <c r="A38" s="75">
        <v>174</v>
      </c>
      <c r="B38" s="7"/>
      <c r="C38" s="7"/>
      <c r="D38" s="39" t="s">
        <v>141</v>
      </c>
      <c r="E38" s="7"/>
      <c r="F38" s="363"/>
      <c r="G38" s="347"/>
      <c r="H38" s="363"/>
      <c r="I38" s="951"/>
    </row>
    <row r="39" spans="1:9" ht="12.9" customHeight="1">
      <c r="A39" s="75">
        <v>175</v>
      </c>
      <c r="B39" s="7"/>
      <c r="C39" s="7"/>
      <c r="D39" s="39" t="s">
        <v>142</v>
      </c>
      <c r="E39" s="7"/>
      <c r="F39" s="363"/>
      <c r="G39" s="347"/>
      <c r="H39" s="363"/>
      <c r="I39" s="951"/>
    </row>
    <row r="40" spans="1:9" ht="12.9" customHeight="1">
      <c r="A40" s="75">
        <v>176</v>
      </c>
      <c r="B40" s="7"/>
      <c r="C40" s="7"/>
      <c r="D40" s="39" t="s">
        <v>143</v>
      </c>
      <c r="E40" s="7"/>
      <c r="F40" s="363"/>
      <c r="G40" s="347"/>
      <c r="H40" s="363"/>
      <c r="I40" s="951"/>
    </row>
    <row r="41" spans="1:9" ht="12.9" customHeight="1">
      <c r="A41" s="75">
        <v>177</v>
      </c>
      <c r="B41" s="7"/>
      <c r="C41" s="7"/>
      <c r="D41" s="39" t="s">
        <v>144</v>
      </c>
      <c r="E41" s="7"/>
      <c r="F41" s="363"/>
      <c r="G41" s="347"/>
      <c r="H41" s="363"/>
      <c r="I41" s="951"/>
    </row>
    <row r="42" spans="1:9" ht="12.9" customHeight="1">
      <c r="A42" s="75">
        <v>178</v>
      </c>
      <c r="B42" s="7"/>
      <c r="C42" s="7"/>
      <c r="D42" s="317" t="s">
        <v>423</v>
      </c>
      <c r="E42" s="7"/>
      <c r="F42" s="584">
        <f>-('10-Dedicated Donations Summary'!$J$51)</f>
        <v>0</v>
      </c>
      <c r="G42" s="347"/>
      <c r="H42" s="1112"/>
      <c r="I42" s="951"/>
    </row>
    <row r="43" spans="1:9" ht="12.9" customHeight="1">
      <c r="A43" s="75">
        <v>179</v>
      </c>
      <c r="B43" s="7"/>
      <c r="C43" s="7"/>
      <c r="D43" s="39" t="s">
        <v>104</v>
      </c>
      <c r="E43" s="7"/>
      <c r="F43" s="363"/>
      <c r="G43" s="347"/>
      <c r="H43" s="363"/>
      <c r="I43" s="951"/>
    </row>
    <row r="44" spans="1:9" ht="12.9" customHeight="1">
      <c r="A44" s="75">
        <v>189</v>
      </c>
      <c r="B44" s="7"/>
      <c r="C44" s="7"/>
      <c r="D44" s="40" t="s">
        <v>145</v>
      </c>
      <c r="E44" s="9"/>
      <c r="F44" s="359"/>
      <c r="G44" s="347"/>
      <c r="H44" s="359"/>
      <c r="I44" s="951"/>
    </row>
    <row r="45" spans="1:9" ht="4.5" customHeight="1">
      <c r="A45" s="23"/>
      <c r="B45" s="7"/>
      <c r="C45" s="7"/>
      <c r="D45" s="7"/>
      <c r="E45" s="7"/>
      <c r="F45" s="361"/>
      <c r="G45" s="347"/>
      <c r="H45" s="361"/>
      <c r="I45" s="951"/>
    </row>
    <row r="46" spans="1:9" ht="14.25" customHeight="1">
      <c r="A46" s="23"/>
      <c r="B46" s="7"/>
      <c r="C46" s="7"/>
      <c r="D46" s="7"/>
      <c r="E46" s="7"/>
      <c r="F46" s="354">
        <f>SUM(F35:F44)</f>
        <v>0</v>
      </c>
      <c r="G46" s="347"/>
      <c r="H46" s="354">
        <f>SUM(H35:H44)</f>
        <v>0</v>
      </c>
      <c r="I46" s="951"/>
    </row>
    <row r="47" spans="1:9" ht="6" customHeight="1">
      <c r="A47" s="23"/>
      <c r="B47" s="7"/>
      <c r="C47" s="7"/>
      <c r="D47" s="7"/>
      <c r="E47" s="7"/>
      <c r="F47" s="361"/>
      <c r="G47" s="347"/>
      <c r="H47" s="365"/>
      <c r="I47" s="951"/>
    </row>
    <row r="48" spans="1:9" ht="16.2" thickBot="1">
      <c r="A48" s="23"/>
      <c r="B48" s="7"/>
      <c r="C48" s="4" t="s">
        <v>146</v>
      </c>
      <c r="D48" s="42"/>
      <c r="E48" s="125"/>
      <c r="F48" s="366">
        <f>+F16+F24+F32+F46</f>
        <v>0</v>
      </c>
      <c r="G48" s="347"/>
      <c r="H48" s="366">
        <f>+H16+H24+H32+H46</f>
        <v>0</v>
      </c>
      <c r="I48" s="951"/>
    </row>
    <row r="49" spans="1:14" ht="6" customHeight="1" thickTop="1">
      <c r="A49" s="23"/>
      <c r="B49" s="7"/>
      <c r="C49" s="7"/>
      <c r="D49" s="42"/>
      <c r="E49" s="125"/>
      <c r="F49" s="367"/>
      <c r="G49" s="347"/>
      <c r="H49" s="367"/>
      <c r="I49" s="951"/>
    </row>
    <row r="50" spans="1:14" ht="15.6">
      <c r="A50" s="23"/>
      <c r="B50" s="7"/>
      <c r="C50" s="7"/>
      <c r="D50" s="42" t="s">
        <v>147</v>
      </c>
      <c r="E50" s="125"/>
      <c r="F50" s="367"/>
      <c r="G50" s="347"/>
      <c r="H50" s="367"/>
      <c r="I50" s="951"/>
    </row>
    <row r="51" spans="1:14" ht="6" customHeight="1">
      <c r="A51" s="23"/>
      <c r="B51" s="7"/>
      <c r="C51" s="7"/>
      <c r="D51" s="7"/>
      <c r="E51" s="7"/>
      <c r="F51" s="361"/>
      <c r="G51" s="347"/>
      <c r="H51" s="361"/>
      <c r="I51" s="951"/>
    </row>
    <row r="52" spans="1:14">
      <c r="A52" s="23"/>
      <c r="B52" s="7"/>
      <c r="C52" s="19" t="s">
        <v>148</v>
      </c>
      <c r="D52" s="7"/>
      <c r="E52" s="7"/>
      <c r="F52" s="361"/>
      <c r="G52" s="347"/>
      <c r="H52" s="361"/>
      <c r="I52" s="951"/>
    </row>
    <row r="53" spans="1:14" ht="3" customHeight="1">
      <c r="A53" s="23"/>
      <c r="B53" s="7"/>
      <c r="C53" s="7"/>
      <c r="D53" s="7"/>
      <c r="E53" s="7"/>
      <c r="F53" s="361"/>
      <c r="G53" s="347"/>
      <c r="H53" s="361"/>
      <c r="I53" s="951"/>
    </row>
    <row r="54" spans="1:14" ht="12.9" customHeight="1">
      <c r="A54" s="75">
        <v>201</v>
      </c>
      <c r="B54" s="7"/>
      <c r="C54" s="7"/>
      <c r="D54" s="39" t="s">
        <v>257</v>
      </c>
      <c r="E54" s="7"/>
      <c r="F54" s="362"/>
      <c r="G54" s="368"/>
      <c r="H54" s="362"/>
      <c r="I54" s="951"/>
    </row>
    <row r="55" spans="1:14" ht="12.9" customHeight="1">
      <c r="A55" s="75">
        <v>202</v>
      </c>
      <c r="B55" s="7"/>
      <c r="C55" s="7"/>
      <c r="D55" s="39" t="s">
        <v>149</v>
      </c>
      <c r="E55" s="7"/>
      <c r="F55" s="363"/>
      <c r="G55" s="368"/>
      <c r="H55" s="363"/>
      <c r="I55" s="951"/>
      <c r="L55" s="748"/>
      <c r="M55" s="748"/>
      <c r="N55" s="7"/>
    </row>
    <row r="56" spans="1:14" ht="12.9" customHeight="1">
      <c r="A56" s="75">
        <v>203</v>
      </c>
      <c r="B56" s="7"/>
      <c r="C56" s="7"/>
      <c r="D56" s="641" t="s">
        <v>515</v>
      </c>
      <c r="E56" s="7"/>
      <c r="F56" s="642"/>
      <c r="G56" s="643"/>
      <c r="H56" s="642"/>
      <c r="I56" s="951"/>
      <c r="L56" s="748"/>
      <c r="M56" s="748"/>
      <c r="N56" s="7"/>
    </row>
    <row r="57" spans="1:14" ht="12.9" customHeight="1">
      <c r="A57" s="75">
        <v>204</v>
      </c>
      <c r="B57" s="7"/>
      <c r="C57" s="7"/>
      <c r="D57" s="74" t="s">
        <v>497</v>
      </c>
      <c r="E57" s="7"/>
      <c r="F57" s="600">
        <f>'8-Diocesan Contribution'!S57</f>
        <v>0</v>
      </c>
      <c r="G57" s="353"/>
      <c r="H57" s="363"/>
      <c r="I57" s="951"/>
      <c r="L57" s="371"/>
      <c r="M57" s="748"/>
      <c r="N57" s="7"/>
    </row>
    <row r="58" spans="1:14" ht="12.9" customHeight="1">
      <c r="A58" s="75">
        <v>205</v>
      </c>
      <c r="B58" s="7"/>
      <c r="C58" s="7"/>
      <c r="D58" s="74" t="s">
        <v>498</v>
      </c>
      <c r="E58" s="7"/>
      <c r="F58" s="363"/>
      <c r="G58" s="353"/>
      <c r="H58" s="363"/>
      <c r="I58" s="951"/>
      <c r="L58" s="748"/>
      <c r="M58" s="748"/>
      <c r="N58" s="7"/>
    </row>
    <row r="59" spans="1:14" ht="12.9" customHeight="1">
      <c r="A59" s="75">
        <v>206</v>
      </c>
      <c r="B59" s="7"/>
      <c r="C59" s="7"/>
      <c r="D59" s="39" t="s">
        <v>150</v>
      </c>
      <c r="E59" s="7"/>
      <c r="F59" s="363"/>
      <c r="G59" s="353"/>
      <c r="H59" s="363"/>
      <c r="I59" s="951"/>
    </row>
    <row r="60" spans="1:14" ht="12.9" customHeight="1">
      <c r="A60" s="75">
        <v>207</v>
      </c>
      <c r="B60" s="7"/>
      <c r="C60" s="7"/>
      <c r="D60" s="39" t="s">
        <v>151</v>
      </c>
      <c r="E60" s="7"/>
      <c r="F60" s="363"/>
      <c r="G60" s="353"/>
      <c r="H60" s="363"/>
      <c r="I60" s="951"/>
    </row>
    <row r="61" spans="1:14" ht="12.9" customHeight="1">
      <c r="A61" s="75">
        <v>208</v>
      </c>
      <c r="B61" s="7"/>
      <c r="C61" s="7"/>
      <c r="D61" s="316" t="s">
        <v>283</v>
      </c>
      <c r="E61" s="7"/>
      <c r="F61" s="359"/>
      <c r="G61" s="368"/>
      <c r="H61" s="359"/>
      <c r="I61" s="951"/>
    </row>
    <row r="62" spans="1:14" ht="3" customHeight="1">
      <c r="A62" s="23"/>
      <c r="B62" s="7"/>
      <c r="C62" s="7"/>
      <c r="D62" s="7"/>
      <c r="E62" s="7"/>
      <c r="F62" s="369"/>
      <c r="G62" s="370"/>
      <c r="H62" s="369"/>
      <c r="I62" s="951"/>
    </row>
    <row r="63" spans="1:14" ht="14.25" customHeight="1">
      <c r="A63" s="23"/>
      <c r="B63" s="7"/>
      <c r="C63" s="7"/>
      <c r="D63" s="7"/>
      <c r="E63" s="7"/>
      <c r="F63" s="354">
        <f>SUM(F54:F61)</f>
        <v>0</v>
      </c>
      <c r="G63" s="370"/>
      <c r="H63" s="354">
        <f>SUM(H54:H61)</f>
        <v>0</v>
      </c>
      <c r="I63" s="951"/>
    </row>
    <row r="64" spans="1:14">
      <c r="A64" s="23"/>
      <c r="B64" s="7"/>
      <c r="C64" s="19" t="s">
        <v>152</v>
      </c>
      <c r="D64" s="4"/>
      <c r="E64" s="4"/>
      <c r="F64" s="361"/>
      <c r="G64" s="347"/>
      <c r="H64" s="361"/>
      <c r="I64" s="951"/>
    </row>
    <row r="65" spans="1:13" ht="3" customHeight="1">
      <c r="A65" s="23"/>
      <c r="B65" s="7"/>
      <c r="C65" s="7"/>
      <c r="D65" s="7"/>
      <c r="E65" s="7"/>
      <c r="F65" s="361"/>
      <c r="G65" s="347"/>
      <c r="H65" s="361"/>
      <c r="I65" s="951"/>
    </row>
    <row r="66" spans="1:13" ht="12.9" customHeight="1">
      <c r="A66" s="75">
        <v>211</v>
      </c>
      <c r="B66" s="7"/>
      <c r="C66" s="7"/>
      <c r="D66" s="39" t="s">
        <v>153</v>
      </c>
      <c r="E66" s="7"/>
      <c r="F66" s="362"/>
      <c r="G66" s="353"/>
      <c r="H66" s="362"/>
      <c r="I66" s="951"/>
    </row>
    <row r="67" spans="1:13" ht="12.9" customHeight="1">
      <c r="A67" s="75">
        <v>212</v>
      </c>
      <c r="B67" s="7"/>
      <c r="C67" s="7"/>
      <c r="D67" s="39" t="s">
        <v>154</v>
      </c>
      <c r="E67" s="7"/>
      <c r="F67" s="363"/>
      <c r="G67" s="353"/>
      <c r="H67" s="363"/>
      <c r="I67" s="951"/>
    </row>
    <row r="68" spans="1:13" ht="12.9" customHeight="1">
      <c r="A68" s="75">
        <v>213</v>
      </c>
      <c r="B68" s="7"/>
      <c r="C68" s="7"/>
      <c r="D68" s="39" t="s">
        <v>155</v>
      </c>
      <c r="E68" s="7"/>
      <c r="F68" s="359"/>
      <c r="G68" s="368"/>
      <c r="H68" s="359"/>
      <c r="I68" s="951"/>
    </row>
    <row r="69" spans="1:13" ht="6" customHeight="1">
      <c r="A69" s="23"/>
      <c r="B69" s="7"/>
      <c r="C69" s="7"/>
      <c r="D69" s="7"/>
      <c r="E69" s="7"/>
      <c r="F69" s="361"/>
      <c r="G69" s="347"/>
      <c r="H69" s="361"/>
      <c r="I69" s="951"/>
    </row>
    <row r="70" spans="1:13" ht="15" customHeight="1">
      <c r="A70" s="23"/>
      <c r="B70" s="7"/>
      <c r="C70" s="7"/>
      <c r="D70" s="7"/>
      <c r="E70" s="7"/>
      <c r="F70" s="354">
        <f>SUM(F66:F68)</f>
        <v>0</v>
      </c>
      <c r="G70" s="347"/>
      <c r="H70" s="354">
        <f>SUM(H66:H68)</f>
        <v>0</v>
      </c>
      <c r="I70" s="951"/>
    </row>
    <row r="71" spans="1:13" ht="15.6">
      <c r="A71" s="23"/>
      <c r="B71" s="7"/>
      <c r="C71" s="7"/>
      <c r="D71" s="42" t="s">
        <v>156</v>
      </c>
      <c r="E71" s="125"/>
      <c r="F71" s="361"/>
      <c r="G71" s="347"/>
      <c r="H71" s="361"/>
      <c r="I71" s="951"/>
    </row>
    <row r="72" spans="1:13" ht="2.25" customHeight="1">
      <c r="A72" s="23"/>
      <c r="B72" s="7"/>
      <c r="C72" s="7"/>
      <c r="D72" s="7"/>
      <c r="E72" s="7"/>
      <c r="F72" s="361"/>
      <c r="G72" s="347"/>
      <c r="H72" s="361"/>
      <c r="I72" s="951"/>
    </row>
    <row r="73" spans="1:13" ht="12.9" customHeight="1">
      <c r="A73" s="75">
        <v>290</v>
      </c>
      <c r="B73" s="7"/>
      <c r="C73" s="39" t="s">
        <v>158</v>
      </c>
      <c r="D73" s="74"/>
      <c r="E73" s="7"/>
      <c r="F73" s="754">
        <f>H77-H74+F42</f>
        <v>0</v>
      </c>
      <c r="G73" s="353"/>
      <c r="H73" s="362"/>
      <c r="I73" s="951"/>
    </row>
    <row r="74" spans="1:13" ht="12.9" customHeight="1">
      <c r="A74" s="75">
        <v>292</v>
      </c>
      <c r="B74" s="7"/>
      <c r="C74" s="317" t="s">
        <v>424</v>
      </c>
      <c r="D74" s="317"/>
      <c r="E74" s="7"/>
      <c r="F74" s="584">
        <f>'10-Dedicated Donations Summary'!$J$55</f>
        <v>0</v>
      </c>
      <c r="G74" s="353"/>
      <c r="H74" s="1112"/>
      <c r="I74" s="951"/>
    </row>
    <row r="75" spans="1:13" ht="12.9" customHeight="1">
      <c r="A75" s="75">
        <v>299</v>
      </c>
      <c r="B75" s="7"/>
      <c r="C75" s="74" t="s">
        <v>419</v>
      </c>
      <c r="D75" s="7"/>
      <c r="E75" s="7"/>
      <c r="F75" s="499">
        <f>'5-REVENUES'!H56-'6-EXPENSES'!G83</f>
        <v>0</v>
      </c>
      <c r="G75" s="371"/>
      <c r="H75" s="499">
        <f>'5-REVENUES'!J56-'6-EXPENSES'!I83</f>
        <v>0</v>
      </c>
      <c r="I75" s="951"/>
    </row>
    <row r="76" spans="1:13" ht="12.9" customHeight="1">
      <c r="A76" s="23"/>
      <c r="B76" s="7"/>
      <c r="F76" s="372"/>
      <c r="G76" s="372"/>
      <c r="H76" s="372"/>
      <c r="I76" s="951"/>
      <c r="M76" s="747"/>
    </row>
    <row r="77" spans="1:13" ht="15.9" customHeight="1">
      <c r="A77" s="23"/>
      <c r="B77" s="7"/>
      <c r="C77" s="41" t="s">
        <v>157</v>
      </c>
      <c r="E77" s="272">
        <f>'1-Front Page'!I7</f>
        <v>2021</v>
      </c>
      <c r="F77" s="373">
        <f>+F73+F74+F75</f>
        <v>0</v>
      </c>
      <c r="G77" s="374"/>
      <c r="H77" s="374">
        <f>+H73+H74+H75</f>
        <v>0</v>
      </c>
      <c r="I77" s="951"/>
    </row>
    <row r="78" spans="1:13" ht="6" customHeight="1">
      <c r="A78" s="23"/>
      <c r="B78" s="7"/>
      <c r="C78" s="7"/>
      <c r="D78" s="7"/>
      <c r="E78" s="7"/>
      <c r="F78" s="375"/>
      <c r="G78" s="364"/>
      <c r="H78" s="376"/>
      <c r="I78" s="951"/>
    </row>
    <row r="79" spans="1:13" ht="6" customHeight="1">
      <c r="A79" s="23"/>
      <c r="B79" s="7"/>
      <c r="C79" s="7"/>
      <c r="D79" s="7"/>
      <c r="E79" s="7"/>
      <c r="F79" s="361"/>
      <c r="G79" s="347"/>
      <c r="H79" s="365"/>
      <c r="I79" s="951"/>
    </row>
    <row r="80" spans="1:13" ht="20.100000000000001" customHeight="1" thickBot="1">
      <c r="A80" s="23"/>
      <c r="B80" s="7"/>
      <c r="C80" s="4" t="s">
        <v>159</v>
      </c>
      <c r="D80" s="4"/>
      <c r="E80" s="4"/>
      <c r="F80" s="366">
        <f>F77+F70+F63</f>
        <v>0</v>
      </c>
      <c r="G80" s="374"/>
      <c r="H80" s="366">
        <f>H77+H70+H63</f>
        <v>0</v>
      </c>
      <c r="I80" s="951"/>
    </row>
    <row r="81" spans="1:9" ht="7.5" customHeight="1" thickTop="1" thickBot="1">
      <c r="A81" s="24"/>
      <c r="B81" s="25"/>
      <c r="C81" s="25"/>
      <c r="D81" s="25"/>
      <c r="E81" s="25"/>
      <c r="F81" s="26"/>
      <c r="G81" s="266"/>
      <c r="H81" s="27"/>
      <c r="I81" s="961"/>
    </row>
  </sheetData>
  <sheetProtection algorithmName="SHA-512" hashValue="sdpq4gfSIb+dYI8Znw4JxkCMTEHQ5Kn4V4KMgl1w7b/Mu2h97R26Oq3Uj6NmlRCVm3AgQEg1WqPnnqZFnHZkKA==" saltValue="JjT+gpWIMUl9qlC9Aj3jjQ==" spinCount="100000" sheet="1" objects="1" scenarios="1" selectLockedCells="1"/>
  <mergeCells count="6">
    <mergeCell ref="I6:I81"/>
    <mergeCell ref="A2:I2"/>
    <mergeCell ref="A3:I3"/>
    <mergeCell ref="A4:D4"/>
    <mergeCell ref="A5:I5"/>
    <mergeCell ref="A1:I1"/>
  </mergeCells>
  <printOptions horizontalCentered="1" verticalCentered="1"/>
  <pageMargins left="0.59055118110236227" right="0.51181102362204722" top="0.39370078740157483" bottom="0.39370078740157483" header="0.31496062992125984" footer="0.27559055118110237"/>
  <pageSetup scale="85"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M57"/>
  <sheetViews>
    <sheetView zoomScaleNormal="100" zoomScaleSheetLayoutView="100" workbookViewId="0">
      <selection activeCell="H53" sqref="H53"/>
    </sheetView>
  </sheetViews>
  <sheetFormatPr baseColWidth="10" defaultColWidth="9.109375" defaultRowHeight="13.2"/>
  <cols>
    <col min="1" max="1" width="6.6640625" style="312" customWidth="1"/>
    <col min="2" max="2" width="0.88671875" style="274" customWidth="1"/>
    <col min="3" max="3" width="1.6640625" style="274" customWidth="1"/>
    <col min="4" max="4" width="5.6640625" style="274" customWidth="1"/>
    <col min="5" max="5" width="47.109375" style="274" customWidth="1"/>
    <col min="6" max="6" width="8.6640625" style="274" customWidth="1"/>
    <col min="7" max="7" width="4" style="274" customWidth="1"/>
    <col min="8" max="8" width="15.33203125" style="313" bestFit="1" customWidth="1"/>
    <col min="9" max="9" width="1.33203125" style="313" customWidth="1"/>
    <col min="10" max="10" width="15.33203125" style="274" bestFit="1" customWidth="1"/>
    <col min="11" max="11" width="1.33203125" style="274" customWidth="1"/>
    <col min="12" max="12" width="9.109375" style="750"/>
    <col min="13" max="16384" width="9.109375" style="274"/>
  </cols>
  <sheetData>
    <row r="1" spans="1:12" ht="18" customHeight="1">
      <c r="A1" s="962" t="str">
        <f>'1-Front Page'!A3:L3</f>
        <v>THE  FABRIQUE  OF  THE  PARISH  OF</v>
      </c>
      <c r="B1" s="962"/>
      <c r="C1" s="962"/>
      <c r="D1" s="962"/>
      <c r="E1" s="962"/>
      <c r="F1" s="962"/>
      <c r="G1" s="962"/>
      <c r="H1" s="962"/>
      <c r="I1" s="962"/>
      <c r="J1" s="962"/>
      <c r="K1" s="962"/>
      <c r="L1" s="593"/>
    </row>
    <row r="2" spans="1:12" ht="21" customHeight="1" thickBot="1">
      <c r="A2" s="963">
        <f>'1-Front Page'!A4:L4</f>
        <v>0</v>
      </c>
      <c r="B2" s="963"/>
      <c r="C2" s="963"/>
      <c r="D2" s="963"/>
      <c r="E2" s="963"/>
      <c r="F2" s="963"/>
      <c r="G2" s="963"/>
      <c r="H2" s="963"/>
      <c r="I2" s="963"/>
      <c r="J2" s="963"/>
      <c r="K2" s="963"/>
      <c r="L2" s="593"/>
    </row>
    <row r="3" spans="1:12" ht="21" customHeight="1">
      <c r="A3" s="964" t="s">
        <v>261</v>
      </c>
      <c r="B3" s="965"/>
      <c r="C3" s="965"/>
      <c r="D3" s="965"/>
      <c r="E3" s="965"/>
      <c r="F3" s="965"/>
      <c r="G3" s="965"/>
      <c r="H3" s="965"/>
      <c r="I3" s="965"/>
      <c r="J3" s="965"/>
      <c r="K3" s="275"/>
      <c r="L3" s="593"/>
    </row>
    <row r="4" spans="1:12" ht="18" customHeight="1" thickBot="1">
      <c r="A4" s="966" t="s">
        <v>160</v>
      </c>
      <c r="B4" s="967"/>
      <c r="C4" s="967"/>
      <c r="D4" s="967"/>
      <c r="E4" s="967"/>
      <c r="F4" s="276">
        <f>'1-Front Page'!I7</f>
        <v>2021</v>
      </c>
      <c r="G4" s="968"/>
      <c r="H4" s="969"/>
      <c r="I4" s="969"/>
      <c r="J4" s="969"/>
      <c r="K4" s="970"/>
    </row>
    <row r="5" spans="1:12" ht="16.5" customHeight="1" thickTop="1">
      <c r="A5" s="277"/>
      <c r="B5" s="278"/>
      <c r="C5" s="278"/>
      <c r="D5" s="278"/>
      <c r="E5" s="278"/>
      <c r="F5" s="278"/>
      <c r="G5" s="278"/>
      <c r="H5" s="279">
        <f>+F4</f>
        <v>2021</v>
      </c>
      <c r="I5" s="280"/>
      <c r="J5" s="279">
        <f>+H5-1</f>
        <v>2020</v>
      </c>
      <c r="K5" s="971"/>
    </row>
    <row r="6" spans="1:12" ht="15" customHeight="1">
      <c r="A6" s="281"/>
      <c r="B6" s="282"/>
      <c r="C6" s="14" t="s">
        <v>161</v>
      </c>
      <c r="D6" s="283"/>
      <c r="E6" s="273"/>
      <c r="F6" s="273"/>
      <c r="G6" s="273"/>
      <c r="H6" s="284"/>
      <c r="I6" s="285"/>
      <c r="J6" s="273"/>
      <c r="K6" s="972"/>
    </row>
    <row r="7" spans="1:12" ht="15" customHeight="1">
      <c r="A7" s="281">
        <v>401</v>
      </c>
      <c r="B7" s="286"/>
      <c r="C7" s="273"/>
      <c r="D7" s="13" t="s">
        <v>162</v>
      </c>
      <c r="E7" s="273"/>
      <c r="F7" s="273"/>
      <c r="G7" s="273"/>
      <c r="H7" s="320"/>
      <c r="I7" s="324"/>
      <c r="J7" s="320"/>
      <c r="K7" s="972"/>
    </row>
    <row r="8" spans="1:12" ht="15" customHeight="1">
      <c r="A8" s="281">
        <v>402</v>
      </c>
      <c r="B8" s="286"/>
      <c r="C8" s="273"/>
      <c r="D8" s="13" t="s">
        <v>163</v>
      </c>
      <c r="E8" s="273"/>
      <c r="F8" s="273"/>
      <c r="G8" s="273"/>
      <c r="H8" s="321"/>
      <c r="I8" s="324"/>
      <c r="J8" s="321"/>
      <c r="K8" s="972"/>
    </row>
    <row r="9" spans="1:12" ht="15" customHeight="1">
      <c r="A9" s="281">
        <v>403</v>
      </c>
      <c r="B9" s="286"/>
      <c r="C9" s="273"/>
      <c r="D9" s="13" t="s">
        <v>164</v>
      </c>
      <c r="E9" s="273"/>
      <c r="F9" s="273"/>
      <c r="G9" s="273"/>
      <c r="H9" s="321"/>
      <c r="I9" s="324"/>
      <c r="J9" s="321"/>
      <c r="K9" s="972"/>
    </row>
    <row r="10" spans="1:12" ht="15" customHeight="1">
      <c r="A10" s="281">
        <v>404</v>
      </c>
      <c r="B10" s="286"/>
      <c r="C10" s="273"/>
      <c r="D10" s="592" t="s">
        <v>420</v>
      </c>
      <c r="E10" s="593"/>
      <c r="F10" s="273"/>
      <c r="G10" s="273"/>
      <c r="H10" s="321"/>
      <c r="I10" s="324"/>
      <c r="J10" s="321"/>
      <c r="K10" s="972"/>
    </row>
    <row r="11" spans="1:12" ht="15" customHeight="1">
      <c r="A11" s="281">
        <v>406</v>
      </c>
      <c r="B11" s="286"/>
      <c r="C11" s="273"/>
      <c r="D11" s="13" t="s">
        <v>165</v>
      </c>
      <c r="E11" s="273"/>
      <c r="F11" s="273"/>
      <c r="G11" s="273"/>
      <c r="H11" s="321"/>
      <c r="I11" s="324"/>
      <c r="J11" s="321"/>
      <c r="K11" s="972"/>
    </row>
    <row r="12" spans="1:12" ht="15" customHeight="1">
      <c r="A12" s="281">
        <v>407</v>
      </c>
      <c r="B12" s="286"/>
      <c r="C12" s="273"/>
      <c r="D12" s="13" t="s">
        <v>166</v>
      </c>
      <c r="E12" s="273"/>
      <c r="F12" s="273"/>
      <c r="G12" s="273"/>
      <c r="H12" s="321"/>
      <c r="I12" s="324"/>
      <c r="J12" s="321"/>
      <c r="K12" s="972"/>
    </row>
    <row r="13" spans="1:12" ht="15" customHeight="1">
      <c r="A13" s="281">
        <v>408</v>
      </c>
      <c r="B13" s="286"/>
      <c r="C13" s="273"/>
      <c r="D13" s="13" t="s">
        <v>167</v>
      </c>
      <c r="E13" s="273"/>
      <c r="F13" s="273"/>
      <c r="G13" s="273"/>
      <c r="H13" s="321"/>
      <c r="I13" s="324"/>
      <c r="J13" s="321"/>
      <c r="K13" s="972"/>
    </row>
    <row r="14" spans="1:12" ht="15" customHeight="1">
      <c r="A14" s="281">
        <v>409</v>
      </c>
      <c r="B14" s="286"/>
      <c r="C14" s="273"/>
      <c r="D14" s="13" t="s">
        <v>168</v>
      </c>
      <c r="E14" s="273"/>
      <c r="F14" s="273"/>
      <c r="G14" s="273"/>
      <c r="H14" s="321"/>
      <c r="I14" s="324"/>
      <c r="J14" s="321"/>
      <c r="K14" s="972"/>
    </row>
    <row r="15" spans="1:12" ht="15" customHeight="1">
      <c r="A15" s="281"/>
      <c r="B15" s="286"/>
      <c r="C15" s="273"/>
      <c r="D15" s="13" t="s">
        <v>169</v>
      </c>
      <c r="E15" s="273"/>
      <c r="F15" s="273"/>
      <c r="G15" s="273"/>
      <c r="H15" s="322"/>
      <c r="I15" s="324"/>
      <c r="J15" s="322"/>
      <c r="K15" s="972"/>
    </row>
    <row r="16" spans="1:12" ht="15" customHeight="1">
      <c r="A16" s="281">
        <v>410</v>
      </c>
      <c r="B16" s="286"/>
      <c r="C16" s="273"/>
      <c r="D16" s="15" t="s">
        <v>12</v>
      </c>
      <c r="E16" s="13" t="s">
        <v>170</v>
      </c>
      <c r="F16" s="273"/>
      <c r="G16" s="273"/>
      <c r="H16" s="321"/>
      <c r="I16" s="324"/>
      <c r="J16" s="321"/>
      <c r="K16" s="972"/>
    </row>
    <row r="17" spans="1:11" ht="15" customHeight="1">
      <c r="A17" s="281">
        <v>411</v>
      </c>
      <c r="B17" s="286"/>
      <c r="C17" s="273"/>
      <c r="D17" s="15" t="s">
        <v>13</v>
      </c>
      <c r="E17" s="13" t="s">
        <v>171</v>
      </c>
      <c r="F17" s="273"/>
      <c r="G17" s="273"/>
      <c r="H17" s="321"/>
      <c r="I17" s="324"/>
      <c r="J17" s="321"/>
      <c r="K17" s="972"/>
    </row>
    <row r="18" spans="1:11" ht="15" customHeight="1">
      <c r="A18" s="281">
        <v>412</v>
      </c>
      <c r="B18" s="286"/>
      <c r="C18" s="273"/>
      <c r="D18" s="15" t="s">
        <v>14</v>
      </c>
      <c r="E18" s="13" t="s">
        <v>172</v>
      </c>
      <c r="F18" s="273"/>
      <c r="G18" s="273"/>
      <c r="H18" s="321"/>
      <c r="I18" s="324"/>
      <c r="J18" s="321"/>
      <c r="K18" s="972"/>
    </row>
    <row r="19" spans="1:11" ht="15" customHeight="1">
      <c r="A19" s="281">
        <v>413</v>
      </c>
      <c r="B19" s="286"/>
      <c r="C19" s="273"/>
      <c r="D19" s="15" t="s">
        <v>15</v>
      </c>
      <c r="E19" s="13" t="s">
        <v>173</v>
      </c>
      <c r="F19" s="273"/>
      <c r="G19" s="273"/>
      <c r="H19" s="321"/>
      <c r="I19" s="324"/>
      <c r="J19" s="321"/>
      <c r="K19" s="972"/>
    </row>
    <row r="20" spans="1:11" ht="15" customHeight="1">
      <c r="A20" s="281">
        <v>414</v>
      </c>
      <c r="B20" s="286"/>
      <c r="C20" s="273"/>
      <c r="D20" s="15" t="s">
        <v>16</v>
      </c>
      <c r="E20" s="13" t="s">
        <v>174</v>
      </c>
      <c r="F20" s="273"/>
      <c r="G20" s="273"/>
      <c r="H20" s="321"/>
      <c r="I20" s="324"/>
      <c r="J20" s="321"/>
      <c r="K20" s="972"/>
    </row>
    <row r="21" spans="1:11" ht="15" customHeight="1">
      <c r="A21" s="281">
        <v>415</v>
      </c>
      <c r="B21" s="286"/>
      <c r="C21" s="273"/>
      <c r="D21" s="13" t="s">
        <v>258</v>
      </c>
      <c r="E21" s="13"/>
      <c r="F21" s="273"/>
      <c r="G21" s="273"/>
      <c r="H21" s="323"/>
      <c r="I21" s="325"/>
      <c r="J21" s="323"/>
      <c r="K21" s="972"/>
    </row>
    <row r="22" spans="1:11" ht="3" customHeight="1">
      <c r="A22" s="281"/>
      <c r="B22" s="286"/>
      <c r="C22" s="273"/>
      <c r="D22" s="273"/>
      <c r="E22" s="273"/>
      <c r="F22" s="273"/>
      <c r="G22" s="273"/>
      <c r="H22" s="326"/>
      <c r="I22" s="327"/>
      <c r="J22" s="326"/>
      <c r="K22" s="972"/>
    </row>
    <row r="23" spans="1:11" ht="12.75" customHeight="1">
      <c r="A23" s="281"/>
      <c r="B23" s="286"/>
      <c r="C23" s="273"/>
      <c r="D23" s="273"/>
      <c r="E23" s="273"/>
      <c r="F23" s="273"/>
      <c r="G23" s="273"/>
      <c r="H23" s="328">
        <f>SUM(H7:H14,H16:H21)</f>
        <v>0</v>
      </c>
      <c r="I23" s="327"/>
      <c r="J23" s="328">
        <f>SUM(J7:J14,J16:J21)</f>
        <v>0</v>
      </c>
      <c r="K23" s="972"/>
    </row>
    <row r="24" spans="1:11" ht="15" customHeight="1">
      <c r="A24" s="281"/>
      <c r="B24" s="286"/>
      <c r="C24" s="16" t="s">
        <v>175</v>
      </c>
      <c r="D24" s="273"/>
      <c r="E24" s="273"/>
      <c r="F24" s="273"/>
      <c r="G24" s="273"/>
      <c r="H24" s="329"/>
      <c r="I24" s="327"/>
      <c r="J24" s="327"/>
      <c r="K24" s="972"/>
    </row>
    <row r="25" spans="1:11" ht="15" customHeight="1">
      <c r="A25" s="281">
        <v>421</v>
      </c>
      <c r="B25" s="286"/>
      <c r="C25" s="273"/>
      <c r="D25" s="13" t="s">
        <v>259</v>
      </c>
      <c r="E25" s="273"/>
      <c r="F25" s="273"/>
      <c r="G25" s="273"/>
      <c r="H25" s="320"/>
      <c r="I25" s="330"/>
      <c r="J25" s="320"/>
      <c r="K25" s="972"/>
    </row>
    <row r="26" spans="1:11" ht="15" customHeight="1">
      <c r="A26" s="281">
        <v>422</v>
      </c>
      <c r="B26" s="286"/>
      <c r="C26" s="273"/>
      <c r="D26" s="13" t="s">
        <v>260</v>
      </c>
      <c r="E26" s="273"/>
      <c r="F26" s="273"/>
      <c r="G26" s="273"/>
      <c r="H26" s="321"/>
      <c r="I26" s="330"/>
      <c r="J26" s="321"/>
      <c r="K26" s="972"/>
    </row>
    <row r="27" spans="1:11" ht="15" customHeight="1">
      <c r="A27" s="281">
        <v>423</v>
      </c>
      <c r="B27" s="286"/>
      <c r="C27" s="273"/>
      <c r="D27" s="13" t="s">
        <v>176</v>
      </c>
      <c r="E27" s="273"/>
      <c r="F27" s="273"/>
      <c r="G27" s="273"/>
      <c r="H27" s="323"/>
      <c r="I27" s="331"/>
      <c r="J27" s="323"/>
      <c r="K27" s="972"/>
    </row>
    <row r="28" spans="1:11" ht="2.25" customHeight="1">
      <c r="A28" s="281"/>
      <c r="B28" s="286"/>
      <c r="C28" s="273"/>
      <c r="D28" s="273"/>
      <c r="E28" s="273"/>
      <c r="F28" s="273"/>
      <c r="G28" s="273"/>
      <c r="H28" s="332"/>
      <c r="I28" s="333"/>
      <c r="J28" s="332"/>
      <c r="K28" s="972"/>
    </row>
    <row r="29" spans="1:11" ht="12.75" customHeight="1">
      <c r="A29" s="281"/>
      <c r="B29" s="286"/>
      <c r="C29" s="273"/>
      <c r="D29" s="273"/>
      <c r="E29" s="273"/>
      <c r="F29" s="273"/>
      <c r="G29" s="273"/>
      <c r="H29" s="328">
        <f>SUM(H25:H27)</f>
        <v>0</v>
      </c>
      <c r="I29" s="327"/>
      <c r="J29" s="328">
        <f>SUM(J25:J27)</f>
        <v>0</v>
      </c>
      <c r="K29" s="972"/>
    </row>
    <row r="30" spans="1:11" ht="15" customHeight="1">
      <c r="A30" s="281"/>
      <c r="B30" s="286"/>
      <c r="C30" s="644" t="s">
        <v>425</v>
      </c>
      <c r="D30" s="593"/>
      <c r="E30" s="593"/>
      <c r="F30" s="593"/>
      <c r="G30" s="273"/>
      <c r="H30" s="329"/>
      <c r="I30" s="327"/>
      <c r="J30" s="327"/>
      <c r="K30" s="972"/>
    </row>
    <row r="31" spans="1:11" ht="15" customHeight="1">
      <c r="A31" s="281">
        <v>431</v>
      </c>
      <c r="B31" s="286"/>
      <c r="C31" s="273"/>
      <c r="D31" s="13" t="s">
        <v>17</v>
      </c>
      <c r="E31" s="273"/>
      <c r="F31" s="273"/>
      <c r="G31" s="273"/>
      <c r="H31" s="320"/>
      <c r="I31" s="330"/>
      <c r="J31" s="320"/>
      <c r="K31" s="972"/>
    </row>
    <row r="32" spans="1:11" ht="15" customHeight="1">
      <c r="A32" s="281">
        <v>432</v>
      </c>
      <c r="B32" s="286"/>
      <c r="C32" s="273"/>
      <c r="D32" s="13" t="s">
        <v>18</v>
      </c>
      <c r="E32" s="273"/>
      <c r="F32" s="273"/>
      <c r="G32" s="273"/>
      <c r="H32" s="321"/>
      <c r="I32" s="330"/>
      <c r="J32" s="321"/>
      <c r="K32" s="972"/>
    </row>
    <row r="33" spans="1:13" ht="15" customHeight="1">
      <c r="A33" s="281">
        <v>433</v>
      </c>
      <c r="B33" s="286"/>
      <c r="C33" s="273"/>
      <c r="D33" s="13" t="s">
        <v>177</v>
      </c>
      <c r="E33" s="273"/>
      <c r="F33" s="273"/>
      <c r="G33" s="273"/>
      <c r="H33" s="321"/>
      <c r="I33" s="330"/>
      <c r="J33" s="321"/>
      <c r="K33" s="972"/>
    </row>
    <row r="34" spans="1:13" ht="15" customHeight="1">
      <c r="A34" s="281">
        <v>434</v>
      </c>
      <c r="B34" s="286"/>
      <c r="C34" s="273"/>
      <c r="D34" s="315" t="s">
        <v>512</v>
      </c>
      <c r="E34" s="291"/>
      <c r="F34" s="273"/>
      <c r="G34" s="273"/>
      <c r="H34" s="323"/>
      <c r="I34" s="325"/>
      <c r="J34" s="323"/>
      <c r="K34" s="972"/>
    </row>
    <row r="35" spans="1:13" ht="3" customHeight="1">
      <c r="A35" s="281"/>
      <c r="B35" s="286"/>
      <c r="C35" s="273"/>
      <c r="D35" s="273"/>
      <c r="E35" s="273"/>
      <c r="F35" s="273"/>
      <c r="G35" s="273"/>
      <c r="H35" s="326"/>
      <c r="I35" s="327"/>
      <c r="J35" s="326"/>
      <c r="K35" s="972"/>
    </row>
    <row r="36" spans="1:13" ht="13.5" customHeight="1">
      <c r="A36" s="281"/>
      <c r="B36" s="286"/>
      <c r="C36" s="273"/>
      <c r="D36" s="273"/>
      <c r="E36" s="273"/>
      <c r="F36" s="273"/>
      <c r="G36" s="273"/>
      <c r="H36" s="328">
        <f>SUM(H31:H34)</f>
        <v>0</v>
      </c>
      <c r="I36" s="327"/>
      <c r="J36" s="328">
        <f>SUM(J31:J34)</f>
        <v>0</v>
      </c>
      <c r="K36" s="972"/>
    </row>
    <row r="37" spans="1:13" ht="15" customHeight="1">
      <c r="A37" s="281"/>
      <c r="B37" s="286"/>
      <c r="C37" s="16" t="s">
        <v>178</v>
      </c>
      <c r="D37" s="273"/>
      <c r="E37" s="273"/>
      <c r="F37" s="273"/>
      <c r="G37" s="273"/>
      <c r="H37" s="329"/>
      <c r="I37" s="327"/>
      <c r="J37" s="329"/>
      <c r="K37" s="972"/>
    </row>
    <row r="38" spans="1:13" ht="15" customHeight="1">
      <c r="A38" s="281">
        <v>441</v>
      </c>
      <c r="B38" s="286"/>
      <c r="C38" s="288"/>
      <c r="D38" s="13" t="s">
        <v>179</v>
      </c>
      <c r="E38" s="273"/>
      <c r="F38" s="273"/>
      <c r="G38" s="273"/>
      <c r="H38" s="334"/>
      <c r="I38" s="335"/>
      <c r="J38" s="334"/>
      <c r="K38" s="972"/>
      <c r="M38" s="294"/>
    </row>
    <row r="39" spans="1:13" ht="15" customHeight="1">
      <c r="A39" s="281">
        <v>442</v>
      </c>
      <c r="B39" s="286"/>
      <c r="C39" s="288"/>
      <c r="D39" s="405" t="s">
        <v>421</v>
      </c>
      <c r="E39" s="593"/>
      <c r="F39" s="273"/>
      <c r="G39" s="273"/>
      <c r="H39" s="336"/>
      <c r="I39" s="337">
        <f>SUM(H38:H39)</f>
        <v>0</v>
      </c>
      <c r="J39" s="336"/>
      <c r="K39" s="972"/>
    </row>
    <row r="40" spans="1:13" ht="3" customHeight="1">
      <c r="A40" s="281"/>
      <c r="B40" s="286"/>
      <c r="C40" s="273" t="s">
        <v>19</v>
      </c>
      <c r="D40" s="273"/>
      <c r="E40" s="273"/>
      <c r="F40" s="273"/>
      <c r="G40" s="273"/>
      <c r="H40" s="338"/>
      <c r="I40" s="339"/>
      <c r="J40" s="338"/>
      <c r="K40" s="972"/>
    </row>
    <row r="41" spans="1:13" ht="13.5" customHeight="1">
      <c r="A41" s="281"/>
      <c r="B41" s="286"/>
      <c r="C41" s="273"/>
      <c r="D41" s="273"/>
      <c r="E41" s="273"/>
      <c r="F41" s="273"/>
      <c r="G41" s="273"/>
      <c r="H41" s="328">
        <f>SUM(H38:H39)</f>
        <v>0</v>
      </c>
      <c r="I41" s="340"/>
      <c r="J41" s="328">
        <f>SUM(J38:J39)</f>
        <v>0</v>
      </c>
      <c r="K41" s="972"/>
    </row>
    <row r="42" spans="1:13" ht="15" customHeight="1">
      <c r="A42" s="281"/>
      <c r="B42" s="286"/>
      <c r="C42" s="16" t="s">
        <v>180</v>
      </c>
      <c r="D42" s="273"/>
      <c r="E42" s="273"/>
      <c r="F42" s="273"/>
      <c r="G42" s="273"/>
      <c r="H42" s="329"/>
      <c r="I42" s="327"/>
      <c r="J42" s="327"/>
      <c r="K42" s="972"/>
    </row>
    <row r="43" spans="1:13" ht="15" customHeight="1">
      <c r="A43" s="281">
        <v>459</v>
      </c>
      <c r="B43" s="286"/>
      <c r="C43" s="273"/>
      <c r="D43" s="318" t="s">
        <v>426</v>
      </c>
      <c r="E43" s="319"/>
      <c r="F43" s="273"/>
      <c r="G43" s="273"/>
      <c r="H43" s="587">
        <f>-('10-Dedicated Donations Summary'!$J$29)</f>
        <v>0</v>
      </c>
      <c r="I43" s="341"/>
      <c r="J43" s="1114"/>
      <c r="K43" s="972"/>
    </row>
    <row r="44" spans="1:13" ht="15" customHeight="1">
      <c r="A44" s="281">
        <v>460</v>
      </c>
      <c r="B44" s="286"/>
      <c r="C44" s="273"/>
      <c r="D44" s="315" t="s">
        <v>513</v>
      </c>
      <c r="E44" s="273"/>
      <c r="F44" s="273"/>
      <c r="G44" s="273"/>
      <c r="H44" s="321"/>
      <c r="I44" s="341"/>
      <c r="J44" s="321"/>
      <c r="K44" s="972"/>
    </row>
    <row r="45" spans="1:13" ht="15" customHeight="1">
      <c r="A45" s="281">
        <v>461</v>
      </c>
      <c r="B45" s="286"/>
      <c r="C45" s="273"/>
      <c r="D45" s="13" t="s">
        <v>181</v>
      </c>
      <c r="E45" s="273"/>
      <c r="F45" s="273"/>
      <c r="G45" s="273"/>
      <c r="H45" s="321"/>
      <c r="I45" s="341"/>
      <c r="J45" s="321"/>
      <c r="K45" s="972"/>
    </row>
    <row r="46" spans="1:13" ht="15" customHeight="1">
      <c r="A46" s="281">
        <v>462</v>
      </c>
      <c r="B46" s="286"/>
      <c r="C46" s="273"/>
      <c r="D46" s="13" t="s">
        <v>183</v>
      </c>
      <c r="E46" s="273"/>
      <c r="F46" s="273"/>
      <c r="G46" s="273"/>
      <c r="H46" s="321"/>
      <c r="I46" s="341"/>
      <c r="J46" s="321"/>
      <c r="K46" s="972"/>
    </row>
    <row r="47" spans="1:13" ht="15" customHeight="1">
      <c r="A47" s="281"/>
      <c r="B47" s="286"/>
      <c r="C47" s="273"/>
      <c r="D47" s="974" t="s">
        <v>182</v>
      </c>
      <c r="E47" s="975"/>
      <c r="F47" s="273"/>
      <c r="G47" s="273"/>
      <c r="H47" s="342"/>
      <c r="I47" s="341"/>
      <c r="J47" s="342"/>
      <c r="K47" s="972"/>
    </row>
    <row r="48" spans="1:13" ht="15" customHeight="1">
      <c r="A48" s="281">
        <v>463</v>
      </c>
      <c r="B48" s="286"/>
      <c r="C48" s="273"/>
      <c r="D48" s="594" t="s">
        <v>427</v>
      </c>
      <c r="E48" s="511"/>
      <c r="F48" s="273"/>
      <c r="G48" s="273"/>
      <c r="H48" s="321"/>
      <c r="I48" s="330"/>
      <c r="J48" s="321"/>
      <c r="K48" s="972"/>
    </row>
    <row r="49" spans="1:11" ht="15" customHeight="1">
      <c r="A49" s="281">
        <v>464</v>
      </c>
      <c r="B49" s="286"/>
      <c r="C49" s="273"/>
      <c r="D49" s="315" t="s">
        <v>184</v>
      </c>
      <c r="E49" s="273"/>
      <c r="F49" s="273"/>
      <c r="G49" s="273"/>
      <c r="H49" s="321"/>
      <c r="I49" s="330"/>
      <c r="J49" s="321"/>
      <c r="K49" s="972"/>
    </row>
    <row r="50" spans="1:11" ht="15" customHeight="1">
      <c r="A50" s="281">
        <v>466</v>
      </c>
      <c r="B50" s="286"/>
      <c r="C50" s="273"/>
      <c r="D50" s="684" t="s">
        <v>533</v>
      </c>
      <c r="E50" s="684"/>
      <c r="F50" s="273"/>
      <c r="G50" s="273"/>
      <c r="H50" s="321"/>
      <c r="I50" s="330"/>
      <c r="J50" s="321"/>
      <c r="K50" s="972"/>
    </row>
    <row r="51" spans="1:11" ht="15" customHeight="1">
      <c r="A51" s="281">
        <v>468</v>
      </c>
      <c r="B51" s="286"/>
      <c r="C51" s="273"/>
      <c r="D51" s="97" t="s">
        <v>185</v>
      </c>
      <c r="E51" s="273"/>
      <c r="F51" s="273"/>
      <c r="G51" s="273"/>
      <c r="H51" s="321"/>
      <c r="I51" s="343"/>
      <c r="J51" s="321"/>
      <c r="K51" s="972"/>
    </row>
    <row r="52" spans="1:11" ht="15" customHeight="1">
      <c r="A52" s="281"/>
      <c r="B52" s="286"/>
      <c r="C52" s="273"/>
      <c r="D52" s="17" t="s">
        <v>511</v>
      </c>
      <c r="E52" s="273"/>
      <c r="F52" s="273"/>
      <c r="G52" s="273"/>
      <c r="H52" s="342"/>
      <c r="I52" s="344"/>
      <c r="J52" s="342"/>
      <c r="K52" s="972"/>
    </row>
    <row r="53" spans="1:11" ht="15" customHeight="1">
      <c r="A53" s="281">
        <v>469</v>
      </c>
      <c r="B53" s="286"/>
      <c r="C53" s="273"/>
      <c r="D53" s="290" t="s">
        <v>428</v>
      </c>
      <c r="E53" s="273"/>
      <c r="F53" s="273"/>
      <c r="G53" s="273"/>
      <c r="H53" s="323"/>
      <c r="I53" s="331"/>
      <c r="J53" s="323"/>
      <c r="K53" s="972"/>
    </row>
    <row r="54" spans="1:11" ht="2.25" customHeight="1">
      <c r="A54" s="281"/>
      <c r="B54" s="286"/>
      <c r="C54" s="273"/>
      <c r="D54" s="273"/>
      <c r="E54" s="273"/>
      <c r="F54" s="273"/>
      <c r="G54" s="273"/>
      <c r="H54" s="326"/>
      <c r="I54" s="327"/>
      <c r="J54" s="326"/>
      <c r="K54" s="972"/>
    </row>
    <row r="55" spans="1:11" ht="15" customHeight="1">
      <c r="A55" s="281"/>
      <c r="B55" s="286"/>
      <c r="C55" s="273"/>
      <c r="D55" s="273"/>
      <c r="E55" s="273"/>
      <c r="F55" s="273"/>
      <c r="G55" s="273"/>
      <c r="H55" s="328">
        <f>SUM(H43:H46,H48:H51,H53)</f>
        <v>0</v>
      </c>
      <c r="I55" s="327"/>
      <c r="J55" s="328">
        <f>SUM(J43:J46,J48:J51,J53)</f>
        <v>0</v>
      </c>
      <c r="K55" s="972"/>
    </row>
    <row r="56" spans="1:11" ht="20.399999999999999">
      <c r="A56" s="301" t="s">
        <v>22</v>
      </c>
      <c r="B56" s="286"/>
      <c r="C56" s="18" t="s">
        <v>187</v>
      </c>
      <c r="D56" s="273"/>
      <c r="E56" s="273"/>
      <c r="F56" s="303"/>
      <c r="G56" s="304" t="s">
        <v>22</v>
      </c>
      <c r="H56" s="345">
        <f>SUM(H23,H29,H36,H41,H55)</f>
        <v>0</v>
      </c>
      <c r="I56" s="345"/>
      <c r="J56" s="345">
        <f>SUM(J23,J29,J36,J41,J55)</f>
        <v>0</v>
      </c>
      <c r="K56" s="972"/>
    </row>
    <row r="57" spans="1:11" ht="13.8" thickBot="1">
      <c r="A57" s="305"/>
      <c r="B57" s="306"/>
      <c r="C57" s="307" t="s">
        <v>429</v>
      </c>
      <c r="D57" s="308"/>
      <c r="E57" s="309"/>
      <c r="F57" s="309"/>
      <c r="G57" s="309"/>
      <c r="H57" s="310"/>
      <c r="I57" s="310"/>
      <c r="J57" s="311"/>
      <c r="K57" s="973"/>
    </row>
  </sheetData>
  <sheetProtection algorithmName="SHA-512" hashValue="A2I+rylXxXsJpnIewOjO1HNVtmheNzFz0GqqTnV8Rozb2RRtHBxAmriJOamILITrBGtb58ZucHcjce+bkn/Nkg==" saltValue="N00vk2nWJQMhnAnYzJwwbw==" spinCount="100000" sheet="1" objects="1" scenarios="1" selectLockedCells="1"/>
  <mergeCells count="7">
    <mergeCell ref="K5:K57"/>
    <mergeCell ref="D47:E47"/>
    <mergeCell ref="A1:K1"/>
    <mergeCell ref="A2:K2"/>
    <mergeCell ref="A3:J3"/>
    <mergeCell ref="A4:E4"/>
    <mergeCell ref="G4:K4"/>
  </mergeCells>
  <printOptions horizontalCentered="1" verticalCentered="1"/>
  <pageMargins left="0.47244094488188981" right="0.47244094488188981" top="0.39370078740157483" bottom="0.39370078740157483" header="0.39370078740157483" footer="0.31496062992125984"/>
  <pageSetup scale="89"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Q84"/>
  <sheetViews>
    <sheetView zoomScaleNormal="100" workbookViewId="0">
      <selection activeCell="I78" sqref="I78"/>
    </sheetView>
  </sheetViews>
  <sheetFormatPr baseColWidth="10" defaultColWidth="9.109375" defaultRowHeight="13.2"/>
  <cols>
    <col min="1" max="1" width="6.6640625" style="403" customWidth="1"/>
    <col min="2" max="2" width="0.88671875" style="377" customWidth="1"/>
    <col min="3" max="3" width="1.6640625" style="377" customWidth="1"/>
    <col min="4" max="4" width="25" style="377" customWidth="1"/>
    <col min="5" max="5" width="23.5546875" style="377" customWidth="1"/>
    <col min="6" max="6" width="10.33203125" style="377" customWidth="1"/>
    <col min="7" max="7" width="16.6640625" style="404" bestFit="1" customWidth="1"/>
    <col min="8" max="8" width="1.6640625" style="404" customWidth="1"/>
    <col min="9" max="9" width="16.6640625" style="377" bestFit="1" customWidth="1"/>
    <col min="10" max="10" width="1.33203125" style="377" customWidth="1"/>
    <col min="11" max="17" width="9.109375" style="751"/>
    <col min="18" max="16384" width="9.109375" style="377"/>
  </cols>
  <sheetData>
    <row r="1" spans="1:17" ht="16.5" customHeight="1">
      <c r="A1" s="976" t="str">
        <f>'1-Front Page'!A3:L3</f>
        <v>THE  FABRIQUE  OF  THE  PARISH  OF</v>
      </c>
      <c r="B1" s="976"/>
      <c r="C1" s="976"/>
      <c r="D1" s="976"/>
      <c r="E1" s="976"/>
      <c r="F1" s="976"/>
      <c r="G1" s="976"/>
      <c r="H1" s="976"/>
      <c r="I1" s="976"/>
      <c r="J1" s="976"/>
    </row>
    <row r="2" spans="1:17" ht="13.5" customHeight="1" thickBot="1">
      <c r="A2" s="977">
        <f>'1-Front Page'!A4:L4</f>
        <v>0</v>
      </c>
      <c r="B2" s="977"/>
      <c r="C2" s="977"/>
      <c r="D2" s="977"/>
      <c r="E2" s="977"/>
      <c r="F2" s="977"/>
      <c r="G2" s="977"/>
      <c r="H2" s="977"/>
      <c r="I2" s="977"/>
      <c r="J2" s="977"/>
    </row>
    <row r="3" spans="1:17" ht="15" customHeight="1">
      <c r="A3" s="964" t="s">
        <v>188</v>
      </c>
      <c r="B3" s="965"/>
      <c r="C3" s="965"/>
      <c r="D3" s="965"/>
      <c r="E3" s="965"/>
      <c r="F3" s="965"/>
      <c r="G3" s="965"/>
      <c r="H3" s="965"/>
      <c r="I3" s="965"/>
      <c r="J3" s="275"/>
    </row>
    <row r="4" spans="1:17" ht="14.25" customHeight="1" thickBot="1">
      <c r="A4" s="978" t="s">
        <v>160</v>
      </c>
      <c r="B4" s="979"/>
      <c r="C4" s="979"/>
      <c r="D4" s="979"/>
      <c r="E4" s="979"/>
      <c r="F4" s="276">
        <f>'1-Front Page'!I7</f>
        <v>2021</v>
      </c>
      <c r="G4" s="980"/>
      <c r="H4" s="980"/>
      <c r="I4" s="980"/>
      <c r="J4" s="981"/>
    </row>
    <row r="5" spans="1:17" ht="16.5" customHeight="1" thickTop="1">
      <c r="A5" s="378"/>
      <c r="B5" s="379"/>
      <c r="C5" s="379"/>
      <c r="D5" s="379"/>
      <c r="E5" s="379"/>
      <c r="F5" s="379"/>
      <c r="G5" s="380">
        <f>+F4</f>
        <v>2021</v>
      </c>
      <c r="H5" s="314"/>
      <c r="I5" s="380">
        <f>+G5-1</f>
        <v>2020</v>
      </c>
      <c r="J5" s="982"/>
    </row>
    <row r="6" spans="1:17" ht="13.5" customHeight="1">
      <c r="A6" s="378"/>
      <c r="B6" s="379"/>
      <c r="C6" s="381" t="s">
        <v>20</v>
      </c>
      <c r="D6" s="379"/>
      <c r="E6" s="379"/>
      <c r="F6" s="379"/>
      <c r="G6" s="382"/>
      <c r="H6" s="298"/>
      <c r="I6" s="379"/>
      <c r="J6" s="982"/>
    </row>
    <row r="7" spans="1:17" s="384" customFormat="1" ht="12.9" customHeight="1">
      <c r="A7" s="383">
        <v>501</v>
      </c>
      <c r="B7" s="296"/>
      <c r="C7" s="296"/>
      <c r="D7" s="39" t="s">
        <v>262</v>
      </c>
      <c r="E7" s="296"/>
      <c r="F7" s="296"/>
      <c r="G7" s="334"/>
      <c r="H7" s="293"/>
      <c r="I7" s="334"/>
      <c r="J7" s="982"/>
      <c r="K7" s="752"/>
      <c r="L7" s="752"/>
      <c r="M7" s="752"/>
      <c r="N7" s="752"/>
      <c r="O7" s="752"/>
      <c r="P7" s="752"/>
      <c r="Q7" s="752"/>
    </row>
    <row r="8" spans="1:17" s="384" customFormat="1" ht="12.9" customHeight="1">
      <c r="A8" s="383">
        <v>502</v>
      </c>
      <c r="B8" s="296"/>
      <c r="C8" s="296"/>
      <c r="D8" s="39" t="s">
        <v>189</v>
      </c>
      <c r="E8" s="296"/>
      <c r="F8" s="296"/>
      <c r="G8" s="406"/>
      <c r="H8" s="293"/>
      <c r="I8" s="406"/>
      <c r="J8" s="982"/>
      <c r="K8" s="752"/>
      <c r="L8" s="752"/>
      <c r="M8" s="752"/>
      <c r="N8" s="752"/>
      <c r="O8" s="752"/>
      <c r="P8" s="752"/>
      <c r="Q8" s="752"/>
    </row>
    <row r="9" spans="1:17" s="384" customFormat="1" ht="12.9" customHeight="1">
      <c r="A9" s="383">
        <v>503</v>
      </c>
      <c r="B9" s="296"/>
      <c r="C9" s="296"/>
      <c r="D9" s="641" t="s">
        <v>514</v>
      </c>
      <c r="E9" s="393"/>
      <c r="F9" s="296"/>
      <c r="G9" s="406"/>
      <c r="H9" s="293"/>
      <c r="I9" s="406"/>
      <c r="J9" s="982"/>
      <c r="K9" s="752"/>
      <c r="L9" s="752"/>
      <c r="M9" s="752"/>
      <c r="N9" s="752"/>
      <c r="O9" s="752"/>
      <c r="P9" s="752"/>
      <c r="Q9" s="752"/>
    </row>
    <row r="10" spans="1:17" s="384" customFormat="1" ht="12.9" customHeight="1">
      <c r="A10" s="383">
        <v>521</v>
      </c>
      <c r="B10" s="296"/>
      <c r="C10" s="296"/>
      <c r="D10" s="39" t="s">
        <v>263</v>
      </c>
      <c r="E10" s="296"/>
      <c r="F10" s="296"/>
      <c r="G10" s="406"/>
      <c r="H10" s="293"/>
      <c r="I10" s="406"/>
      <c r="J10" s="982"/>
      <c r="K10" s="752"/>
      <c r="L10" s="752"/>
      <c r="M10" s="752"/>
      <c r="N10" s="752"/>
      <c r="O10" s="752"/>
      <c r="P10" s="752"/>
      <c r="Q10" s="752"/>
    </row>
    <row r="11" spans="1:17" s="384" customFormat="1" ht="12.9" customHeight="1">
      <c r="A11" s="383">
        <v>524</v>
      </c>
      <c r="B11" s="296"/>
      <c r="C11" s="296"/>
      <c r="D11" s="39" t="s">
        <v>190</v>
      </c>
      <c r="E11" s="296"/>
      <c r="F11" s="296"/>
      <c r="G11" s="406"/>
      <c r="H11" s="293"/>
      <c r="I11" s="406"/>
      <c r="J11" s="982"/>
      <c r="K11" s="752"/>
      <c r="L11" s="752"/>
      <c r="M11" s="752"/>
      <c r="N11" s="752"/>
      <c r="O11" s="752"/>
      <c r="P11" s="752"/>
      <c r="Q11" s="752"/>
    </row>
    <row r="12" spans="1:17" s="384" customFormat="1" ht="12.9" customHeight="1">
      <c r="A12" s="383">
        <v>537</v>
      </c>
      <c r="B12" s="296"/>
      <c r="C12" s="296"/>
      <c r="D12" s="39" t="s">
        <v>219</v>
      </c>
      <c r="E12" s="296"/>
      <c r="F12" s="296"/>
      <c r="G12" s="406"/>
      <c r="H12" s="293"/>
      <c r="I12" s="406"/>
      <c r="J12" s="982"/>
      <c r="K12" s="752"/>
      <c r="L12" s="752"/>
      <c r="M12" s="752"/>
      <c r="N12" s="752"/>
      <c r="O12" s="752"/>
      <c r="P12" s="752"/>
      <c r="Q12" s="752"/>
    </row>
    <row r="13" spans="1:17" s="384" customFormat="1" ht="12.9" customHeight="1">
      <c r="A13" s="383">
        <v>538</v>
      </c>
      <c r="B13" s="296"/>
      <c r="C13" s="296"/>
      <c r="D13" s="39" t="s">
        <v>191</v>
      </c>
      <c r="E13" s="296"/>
      <c r="F13" s="296"/>
      <c r="G13" s="406"/>
      <c r="H13" s="293"/>
      <c r="I13" s="406"/>
      <c r="J13" s="982"/>
      <c r="K13" s="752"/>
      <c r="L13" s="752"/>
      <c r="M13" s="752"/>
      <c r="N13" s="752"/>
      <c r="O13" s="752"/>
      <c r="P13" s="752"/>
      <c r="Q13" s="752"/>
    </row>
    <row r="14" spans="1:17" s="384" customFormat="1" ht="12.9" customHeight="1">
      <c r="A14" s="383">
        <v>540</v>
      </c>
      <c r="B14" s="296"/>
      <c r="C14" s="296"/>
      <c r="D14" s="39" t="s">
        <v>224</v>
      </c>
      <c r="E14" s="296"/>
      <c r="F14" s="296"/>
      <c r="G14" s="406"/>
      <c r="H14" s="385"/>
      <c r="I14" s="406"/>
      <c r="J14" s="982"/>
      <c r="K14" s="752"/>
      <c r="L14" s="752"/>
      <c r="M14" s="752"/>
      <c r="N14" s="752"/>
      <c r="O14" s="752"/>
      <c r="P14" s="752"/>
      <c r="Q14" s="752"/>
    </row>
    <row r="15" spans="1:17" s="384" customFormat="1" ht="12.9" customHeight="1">
      <c r="A15" s="383">
        <v>541</v>
      </c>
      <c r="B15" s="296"/>
      <c r="C15" s="296"/>
      <c r="D15" s="39" t="s">
        <v>223</v>
      </c>
      <c r="E15" s="296"/>
      <c r="F15" s="296"/>
      <c r="G15" s="336"/>
      <c r="H15" s="386">
        <f>SUM(G7:G15)</f>
        <v>0</v>
      </c>
      <c r="I15" s="336"/>
      <c r="J15" s="982"/>
      <c r="K15" s="752"/>
      <c r="L15" s="752"/>
      <c r="M15" s="752"/>
      <c r="N15" s="752"/>
      <c r="O15" s="752"/>
      <c r="P15" s="752"/>
      <c r="Q15" s="752"/>
    </row>
    <row r="16" spans="1:17" ht="3" customHeight="1">
      <c r="A16" s="378"/>
      <c r="B16" s="379"/>
      <c r="C16" s="379"/>
      <c r="D16" s="379"/>
      <c r="E16" s="379"/>
      <c r="F16" s="379"/>
      <c r="G16" s="407"/>
      <c r="H16" s="379"/>
      <c r="I16" s="407"/>
      <c r="J16" s="982"/>
    </row>
    <row r="17" spans="1:17" ht="13.5" customHeight="1">
      <c r="A17" s="378"/>
      <c r="B17" s="379"/>
      <c r="C17" s="379"/>
      <c r="D17" s="379"/>
      <c r="E17" s="379"/>
      <c r="F17" s="379"/>
      <c r="G17" s="328">
        <f>SUM(G7:G15)</f>
        <v>0</v>
      </c>
      <c r="H17" s="379"/>
      <c r="I17" s="328">
        <f>SUM(I7:I15)</f>
        <v>0</v>
      </c>
      <c r="J17" s="982"/>
    </row>
    <row r="18" spans="1:17" ht="13.5" customHeight="1">
      <c r="A18" s="378"/>
      <c r="B18" s="379"/>
      <c r="C18" s="19" t="s">
        <v>192</v>
      </c>
      <c r="D18" s="379"/>
      <c r="E18" s="379"/>
      <c r="F18" s="379"/>
      <c r="G18" s="408"/>
      <c r="H18" s="298"/>
      <c r="I18" s="408"/>
      <c r="J18" s="982"/>
    </row>
    <row r="19" spans="1:17" s="384" customFormat="1" ht="12.9" customHeight="1">
      <c r="A19" s="383">
        <v>551</v>
      </c>
      <c r="B19" s="296"/>
      <c r="C19" s="296"/>
      <c r="D19" s="39" t="s">
        <v>193</v>
      </c>
      <c r="E19" s="39"/>
      <c r="F19" s="296"/>
      <c r="G19" s="334"/>
      <c r="H19" s="293"/>
      <c r="I19" s="334"/>
      <c r="J19" s="982"/>
      <c r="K19" s="752"/>
      <c r="L19" s="752"/>
      <c r="M19" s="752"/>
      <c r="N19" s="752"/>
      <c r="O19" s="752"/>
      <c r="P19" s="752"/>
      <c r="Q19" s="752"/>
    </row>
    <row r="20" spans="1:17" s="384" customFormat="1" ht="12.9" customHeight="1">
      <c r="A20" s="383">
        <v>552</v>
      </c>
      <c r="B20" s="296"/>
      <c r="C20" s="296"/>
      <c r="D20" s="39" t="s">
        <v>194</v>
      </c>
      <c r="E20" s="39" t="s">
        <v>195</v>
      </c>
      <c r="F20" s="296"/>
      <c r="G20" s="406"/>
      <c r="H20" s="293"/>
      <c r="I20" s="406"/>
      <c r="J20" s="982"/>
      <c r="K20" s="752"/>
      <c r="L20" s="752"/>
      <c r="M20" s="752"/>
      <c r="N20" s="752"/>
      <c r="O20" s="752"/>
      <c r="P20" s="752"/>
      <c r="Q20" s="752"/>
    </row>
    <row r="21" spans="1:17" s="384" customFormat="1" ht="12.9" customHeight="1">
      <c r="A21" s="383">
        <v>553</v>
      </c>
      <c r="B21" s="296"/>
      <c r="C21" s="296"/>
      <c r="D21" s="39"/>
      <c r="E21" s="39" t="s">
        <v>196</v>
      </c>
      <c r="F21" s="296"/>
      <c r="G21" s="406"/>
      <c r="H21" s="293"/>
      <c r="I21" s="406"/>
      <c r="J21" s="982"/>
      <c r="K21" s="752"/>
      <c r="L21" s="752"/>
      <c r="M21" s="752"/>
      <c r="N21" s="752"/>
      <c r="O21" s="752"/>
      <c r="P21" s="752"/>
      <c r="Q21" s="752"/>
    </row>
    <row r="22" spans="1:17" s="384" customFormat="1" ht="12.9" customHeight="1">
      <c r="A22" s="383">
        <v>554</v>
      </c>
      <c r="B22" s="296"/>
      <c r="C22" s="296"/>
      <c r="D22" s="39"/>
      <c r="E22" s="39" t="s">
        <v>197</v>
      </c>
      <c r="F22" s="296"/>
      <c r="G22" s="406"/>
      <c r="H22" s="293"/>
      <c r="I22" s="406"/>
      <c r="J22" s="982"/>
      <c r="K22" s="752"/>
      <c r="L22" s="752"/>
      <c r="M22" s="752"/>
      <c r="N22" s="752"/>
      <c r="O22" s="752"/>
      <c r="P22" s="752"/>
      <c r="Q22" s="752"/>
    </row>
    <row r="23" spans="1:17" s="384" customFormat="1" ht="12.9" customHeight="1">
      <c r="A23" s="383">
        <v>555</v>
      </c>
      <c r="B23" s="296"/>
      <c r="C23" s="296"/>
      <c r="D23" s="39"/>
      <c r="E23" s="39" t="s">
        <v>198</v>
      </c>
      <c r="F23" s="296"/>
      <c r="G23" s="406"/>
      <c r="H23" s="293"/>
      <c r="I23" s="406"/>
      <c r="J23" s="982"/>
      <c r="K23" s="752"/>
      <c r="L23" s="752"/>
      <c r="M23" s="752"/>
      <c r="N23" s="752"/>
      <c r="O23" s="752"/>
      <c r="P23" s="752"/>
      <c r="Q23" s="752"/>
    </row>
    <row r="24" spans="1:17" s="384" customFormat="1" ht="12.9" customHeight="1">
      <c r="A24" s="383">
        <v>556</v>
      </c>
      <c r="B24" s="296"/>
      <c r="C24" s="296"/>
      <c r="D24" s="39"/>
      <c r="E24" s="39" t="s">
        <v>199</v>
      </c>
      <c r="F24" s="296"/>
      <c r="G24" s="409"/>
      <c r="H24" s="296"/>
      <c r="I24" s="409"/>
      <c r="J24" s="982"/>
      <c r="K24" s="752"/>
      <c r="L24" s="752"/>
      <c r="M24" s="752"/>
      <c r="N24" s="752"/>
      <c r="O24" s="752"/>
      <c r="P24" s="752"/>
      <c r="Q24" s="752"/>
    </row>
    <row r="25" spans="1:17" s="384" customFormat="1" ht="12.9" customHeight="1">
      <c r="A25" s="383">
        <v>557</v>
      </c>
      <c r="B25" s="296"/>
      <c r="C25" s="296"/>
      <c r="D25" s="39" t="s">
        <v>168</v>
      </c>
      <c r="E25" s="39"/>
      <c r="F25" s="296"/>
      <c r="G25" s="336"/>
      <c r="H25" s="295">
        <f>SUM(G19:G25)</f>
        <v>0</v>
      </c>
      <c r="I25" s="336"/>
      <c r="J25" s="982"/>
      <c r="K25" s="752"/>
      <c r="L25" s="752"/>
      <c r="M25" s="752"/>
      <c r="N25" s="752"/>
      <c r="O25" s="752"/>
      <c r="P25" s="752"/>
      <c r="Q25" s="752"/>
    </row>
    <row r="26" spans="1:17" ht="3" customHeight="1">
      <c r="A26" s="378"/>
      <c r="B26" s="379"/>
      <c r="C26" s="379"/>
      <c r="D26" s="379"/>
      <c r="E26" s="379"/>
      <c r="F26" s="379"/>
      <c r="G26" s="407"/>
      <c r="H26" s="387"/>
      <c r="I26" s="407"/>
      <c r="J26" s="982"/>
    </row>
    <row r="27" spans="1:17" ht="13.5" customHeight="1">
      <c r="A27" s="378"/>
      <c r="B27" s="379"/>
      <c r="C27" s="379"/>
      <c r="D27" s="379"/>
      <c r="E27" s="379"/>
      <c r="F27" s="379"/>
      <c r="G27" s="328">
        <f>SUM(G19:G25)</f>
        <v>0</v>
      </c>
      <c r="H27" s="379"/>
      <c r="I27" s="328">
        <f>SUM(I19:I25)</f>
        <v>0</v>
      </c>
      <c r="J27" s="982"/>
    </row>
    <row r="28" spans="1:17" ht="13.5" customHeight="1">
      <c r="A28" s="378"/>
      <c r="B28" s="379"/>
      <c r="C28" s="19" t="s">
        <v>200</v>
      </c>
      <c r="D28" s="379"/>
      <c r="E28" s="379"/>
      <c r="F28" s="379"/>
      <c r="G28" s="408"/>
      <c r="H28" s="298"/>
      <c r="I28" s="408"/>
      <c r="J28" s="982"/>
    </row>
    <row r="29" spans="1:17" s="384" customFormat="1" ht="12.9" customHeight="1">
      <c r="A29" s="383">
        <v>561</v>
      </c>
      <c r="B29" s="296"/>
      <c r="C29" s="296"/>
      <c r="D29" s="39" t="s">
        <v>201</v>
      </c>
      <c r="E29" s="296"/>
      <c r="F29" s="296"/>
      <c r="G29" s="334"/>
      <c r="H29" s="293"/>
      <c r="I29" s="334"/>
      <c r="J29" s="982"/>
      <c r="K29" s="752"/>
      <c r="L29" s="752"/>
      <c r="M29" s="752"/>
      <c r="N29" s="752"/>
      <c r="O29" s="752"/>
      <c r="P29" s="752"/>
      <c r="Q29" s="752"/>
    </row>
    <row r="30" spans="1:17" s="384" customFormat="1" ht="12.9" customHeight="1">
      <c r="A30" s="383">
        <v>563</v>
      </c>
      <c r="B30" s="296"/>
      <c r="C30" s="296"/>
      <c r="D30" s="39" t="s">
        <v>202</v>
      </c>
      <c r="E30" s="296"/>
      <c r="F30" s="296"/>
      <c r="G30" s="406"/>
      <c r="H30" s="293"/>
      <c r="I30" s="406"/>
      <c r="J30" s="982"/>
      <c r="K30" s="752"/>
      <c r="L30" s="752"/>
      <c r="M30" s="752"/>
      <c r="N30" s="752"/>
      <c r="O30" s="752"/>
      <c r="P30" s="752"/>
      <c r="Q30" s="752"/>
    </row>
    <row r="31" spans="1:17" s="384" customFormat="1" ht="12.9" customHeight="1">
      <c r="A31" s="383">
        <v>564</v>
      </c>
      <c r="B31" s="296"/>
      <c r="C31" s="296"/>
      <c r="D31" s="641" t="s">
        <v>516</v>
      </c>
      <c r="E31" s="317"/>
      <c r="F31" s="317"/>
      <c r="G31" s="406"/>
      <c r="H31" s="293"/>
      <c r="I31" s="406"/>
      <c r="J31" s="982"/>
      <c r="K31" s="752"/>
      <c r="L31" s="752"/>
      <c r="M31" s="752"/>
      <c r="N31" s="752"/>
      <c r="O31" s="752"/>
      <c r="P31" s="752"/>
      <c r="Q31" s="752"/>
    </row>
    <row r="32" spans="1:17" s="384" customFormat="1" ht="12.9" customHeight="1">
      <c r="A32" s="383">
        <v>566</v>
      </c>
      <c r="B32" s="296"/>
      <c r="C32" s="296"/>
      <c r="D32" s="39" t="s">
        <v>225</v>
      </c>
      <c r="E32" s="296"/>
      <c r="F32" s="296"/>
      <c r="G32" s="410"/>
      <c r="H32" s="386">
        <f>SUM(G29:G32)</f>
        <v>0</v>
      </c>
      <c r="I32" s="410"/>
      <c r="J32" s="982"/>
      <c r="K32" s="752"/>
      <c r="L32" s="752"/>
      <c r="M32" s="752"/>
      <c r="N32" s="752"/>
      <c r="O32" s="752"/>
      <c r="P32" s="752"/>
      <c r="Q32" s="752"/>
    </row>
    <row r="33" spans="1:17" ht="3" customHeight="1">
      <c r="A33" s="378"/>
      <c r="B33" s="379"/>
      <c r="C33" s="379"/>
      <c r="D33" s="379"/>
      <c r="E33" s="379"/>
      <c r="F33" s="379"/>
      <c r="G33" s="407" t="s">
        <v>11</v>
      </c>
      <c r="H33" s="298"/>
      <c r="I33" s="407" t="s">
        <v>11</v>
      </c>
      <c r="J33" s="982"/>
    </row>
    <row r="34" spans="1:17" ht="12.75" customHeight="1">
      <c r="A34" s="378"/>
      <c r="B34" s="379"/>
      <c r="C34" s="379"/>
      <c r="D34" s="379"/>
      <c r="E34" s="379"/>
      <c r="F34" s="379"/>
      <c r="G34" s="328">
        <f>SUM(G29:G32)</f>
        <v>0</v>
      </c>
      <c r="H34" s="298"/>
      <c r="I34" s="328">
        <f>SUM(I29:I32)</f>
        <v>0</v>
      </c>
      <c r="J34" s="982"/>
    </row>
    <row r="35" spans="1:17" ht="13.5" customHeight="1">
      <c r="A35" s="378"/>
      <c r="B35" s="379"/>
      <c r="C35" s="19" t="s">
        <v>203</v>
      </c>
      <c r="D35" s="379"/>
      <c r="E35" s="379"/>
      <c r="F35" s="379"/>
      <c r="G35" s="340"/>
      <c r="H35" s="298"/>
      <c r="I35" s="340"/>
      <c r="J35" s="982"/>
    </row>
    <row r="36" spans="1:17" ht="13.5" customHeight="1">
      <c r="A36" s="378"/>
      <c r="B36" s="379"/>
      <c r="C36" s="20" t="s">
        <v>88</v>
      </c>
      <c r="D36" s="379"/>
      <c r="E36" s="379"/>
      <c r="F36" s="379"/>
      <c r="G36" s="408"/>
      <c r="H36" s="298"/>
      <c r="I36" s="408"/>
      <c r="J36" s="982"/>
    </row>
    <row r="37" spans="1:17" s="384" customFormat="1" ht="12.9" customHeight="1">
      <c r="A37" s="383">
        <v>610</v>
      </c>
      <c r="B37" s="296"/>
      <c r="C37" s="296"/>
      <c r="D37" s="39" t="s">
        <v>264</v>
      </c>
      <c r="E37" s="296"/>
      <c r="F37" s="296"/>
      <c r="G37" s="334"/>
      <c r="H37" s="293"/>
      <c r="I37" s="334"/>
      <c r="J37" s="982"/>
      <c r="K37" s="752"/>
      <c r="L37" s="752"/>
      <c r="M37" s="752"/>
      <c r="N37" s="752"/>
      <c r="O37" s="752"/>
      <c r="P37" s="752"/>
      <c r="Q37" s="752"/>
    </row>
    <row r="38" spans="1:17" s="384" customFormat="1" ht="12.9" customHeight="1">
      <c r="A38" s="383">
        <v>612</v>
      </c>
      <c r="B38" s="296"/>
      <c r="C38" s="296"/>
      <c r="D38" s="39" t="s">
        <v>204</v>
      </c>
      <c r="E38" s="296"/>
      <c r="F38" s="296"/>
      <c r="G38" s="406"/>
      <c r="H38" s="293"/>
      <c r="I38" s="406"/>
      <c r="J38" s="982"/>
      <c r="K38" s="752"/>
      <c r="L38" s="752"/>
      <c r="M38" s="752"/>
      <c r="N38" s="752"/>
      <c r="O38" s="752"/>
      <c r="P38" s="752"/>
      <c r="Q38" s="752"/>
    </row>
    <row r="39" spans="1:17" s="384" customFormat="1" ht="12.9" customHeight="1">
      <c r="A39" s="383">
        <v>614</v>
      </c>
      <c r="B39" s="296"/>
      <c r="C39" s="296"/>
      <c r="D39" s="39" t="s">
        <v>205</v>
      </c>
      <c r="E39" s="296"/>
      <c r="F39" s="296"/>
      <c r="G39" s="406"/>
      <c r="H39" s="293"/>
      <c r="I39" s="406"/>
      <c r="J39" s="982"/>
      <c r="K39" s="752"/>
      <c r="L39" s="752"/>
      <c r="M39" s="752"/>
      <c r="N39" s="752"/>
      <c r="O39" s="752"/>
      <c r="P39" s="752"/>
      <c r="Q39" s="752"/>
    </row>
    <row r="40" spans="1:17" s="384" customFormat="1" ht="12.9" customHeight="1">
      <c r="A40" s="383" t="s">
        <v>11</v>
      </c>
      <c r="B40" s="296"/>
      <c r="C40" s="296"/>
      <c r="D40" s="77" t="s">
        <v>282</v>
      </c>
      <c r="E40" s="296"/>
      <c r="F40" s="296"/>
      <c r="G40" s="411"/>
      <c r="H40" s="293"/>
      <c r="I40" s="411"/>
      <c r="J40" s="982"/>
      <c r="K40" s="752"/>
      <c r="L40" s="752"/>
      <c r="M40" s="752"/>
      <c r="N40" s="752"/>
      <c r="O40" s="752"/>
      <c r="P40" s="752"/>
      <c r="Q40" s="752"/>
    </row>
    <row r="41" spans="1:17" s="384" customFormat="1" ht="12.9" customHeight="1">
      <c r="A41" s="383">
        <v>615</v>
      </c>
      <c r="B41" s="296"/>
      <c r="C41" s="296"/>
      <c r="D41" s="39" t="s">
        <v>206</v>
      </c>
      <c r="E41" s="296"/>
      <c r="F41" s="296"/>
      <c r="G41" s="406"/>
      <c r="H41" s="293"/>
      <c r="I41" s="406"/>
      <c r="J41" s="982"/>
      <c r="K41" s="752"/>
      <c r="L41" s="752"/>
      <c r="M41" s="752"/>
      <c r="N41" s="752"/>
      <c r="O41" s="752"/>
      <c r="P41" s="752"/>
      <c r="Q41" s="752"/>
    </row>
    <row r="42" spans="1:17" s="384" customFormat="1" ht="12.9" customHeight="1">
      <c r="A42" s="383">
        <v>616</v>
      </c>
      <c r="B42" s="296"/>
      <c r="C42" s="296"/>
      <c r="D42" s="39" t="s">
        <v>207</v>
      </c>
      <c r="E42" s="296"/>
      <c r="F42" s="296"/>
      <c r="G42" s="406"/>
      <c r="H42" s="293"/>
      <c r="I42" s="406"/>
      <c r="J42" s="982"/>
      <c r="K42" s="752"/>
      <c r="L42" s="752"/>
      <c r="M42" s="752"/>
      <c r="N42" s="752"/>
      <c r="O42" s="752"/>
      <c r="P42" s="752"/>
      <c r="Q42" s="752"/>
    </row>
    <row r="43" spans="1:17" s="384" customFormat="1" ht="12.9" customHeight="1">
      <c r="A43" s="383">
        <v>618</v>
      </c>
      <c r="B43" s="296"/>
      <c r="C43" s="296"/>
      <c r="D43" s="39" t="s">
        <v>208</v>
      </c>
      <c r="E43" s="296"/>
      <c r="F43" s="296"/>
      <c r="G43" s="406"/>
      <c r="H43" s="293"/>
      <c r="I43" s="406"/>
      <c r="J43" s="982"/>
      <c r="K43" s="752"/>
      <c r="L43" s="752"/>
      <c r="M43" s="752"/>
      <c r="N43" s="752"/>
      <c r="O43" s="752"/>
      <c r="P43" s="752"/>
      <c r="Q43" s="752"/>
    </row>
    <row r="44" spans="1:17" s="384" customFormat="1" ht="12.9" customHeight="1">
      <c r="A44" s="383">
        <v>619</v>
      </c>
      <c r="B44" s="296"/>
      <c r="C44" s="296"/>
      <c r="D44" s="39" t="s">
        <v>21</v>
      </c>
      <c r="E44" s="296"/>
      <c r="F44" s="296"/>
      <c r="G44" s="410"/>
      <c r="H44" s="386">
        <f>SUM(G37:G44)</f>
        <v>0</v>
      </c>
      <c r="I44" s="410"/>
      <c r="J44" s="982"/>
      <c r="K44" s="752"/>
      <c r="L44" s="752"/>
      <c r="M44" s="752"/>
      <c r="N44" s="752"/>
      <c r="O44" s="752"/>
      <c r="P44" s="752"/>
      <c r="Q44" s="752"/>
    </row>
    <row r="45" spans="1:17" s="384" customFormat="1" ht="3" customHeight="1">
      <c r="A45" s="383"/>
      <c r="B45" s="296"/>
      <c r="C45" s="296"/>
      <c r="D45" s="296"/>
      <c r="E45" s="296"/>
      <c r="F45" s="296"/>
      <c r="G45" s="412"/>
      <c r="H45" s="388"/>
      <c r="I45" s="412"/>
      <c r="J45" s="982"/>
      <c r="K45" s="752"/>
      <c r="L45" s="752"/>
      <c r="M45" s="752"/>
      <c r="N45" s="752"/>
      <c r="O45" s="752"/>
      <c r="P45" s="752"/>
      <c r="Q45" s="752"/>
    </row>
    <row r="46" spans="1:17" s="384" customFormat="1" ht="14.25" customHeight="1">
      <c r="A46" s="383"/>
      <c r="B46" s="296"/>
      <c r="C46" s="296"/>
      <c r="D46" s="296"/>
      <c r="E46" s="296"/>
      <c r="F46" s="296"/>
      <c r="G46" s="328">
        <f>SUM(G37:G39,G41:G44)</f>
        <v>0</v>
      </c>
      <c r="H46" s="388"/>
      <c r="I46" s="328">
        <f>SUM(I37:I39,I41:I44)</f>
        <v>0</v>
      </c>
      <c r="J46" s="982"/>
      <c r="K46" s="752"/>
      <c r="L46" s="752"/>
      <c r="M46" s="752"/>
      <c r="N46" s="752"/>
      <c r="O46" s="752"/>
      <c r="P46" s="752"/>
      <c r="Q46" s="752"/>
    </row>
    <row r="47" spans="1:17" ht="13.5" customHeight="1">
      <c r="A47" s="378"/>
      <c r="B47" s="379"/>
      <c r="C47" s="20" t="s">
        <v>209</v>
      </c>
      <c r="D47" s="379"/>
      <c r="E47" s="379"/>
      <c r="F47" s="379"/>
      <c r="G47" s="408"/>
      <c r="H47" s="298"/>
      <c r="I47" s="408"/>
      <c r="J47" s="982"/>
    </row>
    <row r="48" spans="1:17" s="384" customFormat="1" ht="12.9" customHeight="1">
      <c r="A48" s="383">
        <v>620</v>
      </c>
      <c r="B48" s="296"/>
      <c r="C48" s="296"/>
      <c r="D48" s="39" t="s">
        <v>222</v>
      </c>
      <c r="E48" s="296"/>
      <c r="F48" s="296"/>
      <c r="G48" s="334"/>
      <c r="H48" s="293"/>
      <c r="I48" s="334"/>
      <c r="J48" s="982"/>
      <c r="K48" s="752"/>
      <c r="L48" s="752"/>
      <c r="M48" s="752"/>
      <c r="N48" s="752"/>
      <c r="O48" s="752"/>
      <c r="P48" s="752"/>
      <c r="Q48" s="752"/>
    </row>
    <row r="49" spans="1:17" s="384" customFormat="1" ht="12.9" customHeight="1">
      <c r="A49" s="383">
        <v>622</v>
      </c>
      <c r="B49" s="296"/>
      <c r="C49" s="296"/>
      <c r="D49" s="39" t="s">
        <v>204</v>
      </c>
      <c r="E49" s="296"/>
      <c r="F49" s="296"/>
      <c r="G49" s="406"/>
      <c r="H49" s="293"/>
      <c r="I49" s="406"/>
      <c r="J49" s="982"/>
      <c r="K49" s="752"/>
      <c r="L49" s="752"/>
      <c r="M49" s="752"/>
      <c r="N49" s="752"/>
      <c r="O49" s="752"/>
      <c r="P49" s="752"/>
      <c r="Q49" s="752"/>
    </row>
    <row r="50" spans="1:17" s="384" customFormat="1" ht="12.9" customHeight="1">
      <c r="A50" s="383">
        <v>624</v>
      </c>
      <c r="B50" s="296"/>
      <c r="C50" s="296"/>
      <c r="D50" s="39" t="s">
        <v>205</v>
      </c>
      <c r="E50" s="296"/>
      <c r="F50" s="296"/>
      <c r="G50" s="406"/>
      <c r="H50" s="293"/>
      <c r="I50" s="406"/>
      <c r="J50" s="982"/>
      <c r="K50" s="752"/>
      <c r="L50" s="752"/>
      <c r="M50" s="752"/>
      <c r="N50" s="752"/>
      <c r="O50" s="752"/>
      <c r="P50" s="752"/>
      <c r="Q50" s="752"/>
    </row>
    <row r="51" spans="1:17" s="384" customFormat="1" ht="12.9" customHeight="1">
      <c r="A51" s="383">
        <v>626</v>
      </c>
      <c r="B51" s="296"/>
      <c r="C51" s="296"/>
      <c r="D51" s="77" t="s">
        <v>282</v>
      </c>
      <c r="E51" s="296"/>
      <c r="F51" s="296"/>
      <c r="G51" s="406"/>
      <c r="H51" s="293"/>
      <c r="I51" s="406"/>
      <c r="J51" s="982"/>
      <c r="K51" s="752"/>
      <c r="L51" s="752"/>
      <c r="M51" s="752"/>
      <c r="N51" s="752"/>
      <c r="O51" s="752"/>
      <c r="P51" s="752"/>
      <c r="Q51" s="752"/>
    </row>
    <row r="52" spans="1:17" s="384" customFormat="1" ht="12.9" customHeight="1">
      <c r="A52" s="383">
        <v>628</v>
      </c>
      <c r="B52" s="296"/>
      <c r="C52" s="296"/>
      <c r="D52" s="39" t="s">
        <v>208</v>
      </c>
      <c r="E52" s="296"/>
      <c r="F52" s="296"/>
      <c r="G52" s="409"/>
      <c r="H52" s="293"/>
      <c r="I52" s="409"/>
      <c r="J52" s="982"/>
      <c r="K52" s="752"/>
      <c r="L52" s="752"/>
      <c r="M52" s="752"/>
      <c r="N52" s="752"/>
      <c r="O52" s="752"/>
      <c r="P52" s="752"/>
      <c r="Q52" s="752"/>
    </row>
    <row r="53" spans="1:17" s="384" customFormat="1" ht="12.9" customHeight="1">
      <c r="A53" s="383">
        <v>629</v>
      </c>
      <c r="B53" s="296"/>
      <c r="C53" s="296"/>
      <c r="D53" s="39" t="s">
        <v>21</v>
      </c>
      <c r="E53" s="296"/>
      <c r="F53" s="296"/>
      <c r="G53" s="336"/>
      <c r="H53" s="386">
        <f>SUM(G48:G53)</f>
        <v>0</v>
      </c>
      <c r="I53" s="336"/>
      <c r="J53" s="982"/>
      <c r="K53" s="752"/>
      <c r="L53" s="752"/>
      <c r="M53" s="752"/>
      <c r="N53" s="752"/>
      <c r="O53" s="752"/>
      <c r="P53" s="752"/>
      <c r="Q53" s="752"/>
    </row>
    <row r="54" spans="1:17" ht="3" customHeight="1">
      <c r="A54" s="378"/>
      <c r="B54" s="379"/>
      <c r="C54" s="379"/>
      <c r="D54" s="379"/>
      <c r="E54" s="379"/>
      <c r="F54" s="379"/>
      <c r="G54" s="413"/>
      <c r="H54" s="389"/>
      <c r="I54" s="413"/>
      <c r="J54" s="982"/>
    </row>
    <row r="55" spans="1:17" ht="13.5" customHeight="1">
      <c r="A55" s="378"/>
      <c r="B55" s="379"/>
      <c r="C55" s="379"/>
      <c r="D55" s="379"/>
      <c r="E55" s="379"/>
      <c r="F55" s="379"/>
      <c r="G55" s="328">
        <f>SUM(G48:G53)</f>
        <v>0</v>
      </c>
      <c r="H55" s="389"/>
      <c r="I55" s="328">
        <f>SUM(I48:I53)</f>
        <v>0</v>
      </c>
      <c r="J55" s="982"/>
    </row>
    <row r="56" spans="1:17" ht="13.5" customHeight="1">
      <c r="A56" s="378"/>
      <c r="B56" s="379"/>
      <c r="C56" s="645" t="s">
        <v>431</v>
      </c>
      <c r="D56" s="646"/>
      <c r="E56" s="646"/>
      <c r="F56" s="379"/>
      <c r="G56" s="415"/>
      <c r="H56" s="390"/>
      <c r="I56" s="415"/>
      <c r="J56" s="982"/>
    </row>
    <row r="57" spans="1:17" ht="13.5" customHeight="1">
      <c r="A57" s="383">
        <v>631</v>
      </c>
      <c r="B57" s="379"/>
      <c r="C57" s="379"/>
      <c r="D57" s="379" t="s">
        <v>17</v>
      </c>
      <c r="E57" s="379"/>
      <c r="F57" s="379"/>
      <c r="G57" s="320"/>
      <c r="H57" s="289"/>
      <c r="I57" s="320"/>
      <c r="J57" s="982"/>
    </row>
    <row r="58" spans="1:17" ht="13.5" customHeight="1">
      <c r="A58" s="383">
        <v>632</v>
      </c>
      <c r="B58" s="379"/>
      <c r="C58" s="379"/>
      <c r="D58" s="379" t="s">
        <v>18</v>
      </c>
      <c r="E58" s="379"/>
      <c r="F58" s="379"/>
      <c r="G58" s="321"/>
      <c r="H58" s="289"/>
      <c r="I58" s="321"/>
      <c r="J58" s="982"/>
    </row>
    <row r="59" spans="1:17" ht="13.5" customHeight="1">
      <c r="A59" s="383">
        <v>633</v>
      </c>
      <c r="B59" s="379"/>
      <c r="C59" s="379"/>
      <c r="D59" s="379" t="s">
        <v>177</v>
      </c>
      <c r="E59" s="379"/>
      <c r="F59" s="379"/>
      <c r="G59" s="321"/>
      <c r="H59" s="289"/>
      <c r="I59" s="321"/>
      <c r="J59" s="982"/>
    </row>
    <row r="60" spans="1:17" ht="13.5" customHeight="1">
      <c r="A60" s="383">
        <v>634</v>
      </c>
      <c r="B60" s="379"/>
      <c r="C60" s="379"/>
      <c r="D60" s="379" t="s">
        <v>512</v>
      </c>
      <c r="E60" s="379"/>
      <c r="F60" s="379"/>
      <c r="G60" s="323"/>
      <c r="H60" s="287"/>
      <c r="I60" s="323"/>
      <c r="J60" s="982"/>
    </row>
    <row r="61" spans="1:17" ht="3" customHeight="1">
      <c r="A61" s="383"/>
      <c r="B61" s="379"/>
      <c r="C61" s="379"/>
      <c r="D61" s="379"/>
      <c r="E61" s="379"/>
      <c r="F61" s="379"/>
      <c r="G61" s="326"/>
      <c r="H61" s="285"/>
      <c r="I61" s="326"/>
      <c r="J61" s="982"/>
    </row>
    <row r="62" spans="1:17" ht="13.5" customHeight="1">
      <c r="A62" s="383"/>
      <c r="B62" s="379"/>
      <c r="C62" s="379"/>
      <c r="D62" s="379"/>
      <c r="E62" s="379"/>
      <c r="F62" s="379"/>
      <c r="G62" s="328">
        <f>SUM(G57:G60)</f>
        <v>0</v>
      </c>
      <c r="H62" s="285"/>
      <c r="I62" s="328">
        <f>SUM(I57:I60)</f>
        <v>0</v>
      </c>
      <c r="J62" s="982"/>
    </row>
    <row r="63" spans="1:17" ht="13.5" customHeight="1">
      <c r="A63" s="378"/>
      <c r="B63" s="379"/>
      <c r="C63" s="19" t="s">
        <v>210</v>
      </c>
      <c r="D63" s="379"/>
      <c r="E63" s="379"/>
      <c r="F63" s="379"/>
      <c r="G63" s="408"/>
      <c r="H63" s="298"/>
      <c r="I63" s="408"/>
      <c r="J63" s="982"/>
    </row>
    <row r="64" spans="1:17" s="384" customFormat="1" ht="12.9" customHeight="1">
      <c r="A64" s="383">
        <v>641</v>
      </c>
      <c r="B64" s="296"/>
      <c r="C64" s="296"/>
      <c r="D64" s="39" t="s">
        <v>211</v>
      </c>
      <c r="E64" s="296"/>
      <c r="F64" s="296"/>
      <c r="G64" s="334"/>
      <c r="H64" s="293"/>
      <c r="I64" s="334"/>
      <c r="J64" s="982"/>
      <c r="K64" s="752"/>
      <c r="L64" s="752"/>
      <c r="M64" s="752"/>
      <c r="N64" s="752"/>
      <c r="O64" s="752"/>
      <c r="P64" s="752"/>
      <c r="Q64" s="752"/>
    </row>
    <row r="65" spans="1:17" s="384" customFormat="1" ht="12.9" customHeight="1">
      <c r="A65" s="383">
        <v>642</v>
      </c>
      <c r="B65" s="296"/>
      <c r="C65" s="296"/>
      <c r="D65" s="39" t="s">
        <v>221</v>
      </c>
      <c r="E65" s="296"/>
      <c r="F65" s="296"/>
      <c r="G65" s="336"/>
      <c r="H65" s="295">
        <f>SUM(G64:G65)</f>
        <v>0</v>
      </c>
      <c r="I65" s="336"/>
      <c r="J65" s="982"/>
      <c r="K65" s="752"/>
      <c r="L65" s="752"/>
      <c r="M65" s="752"/>
      <c r="N65" s="752"/>
      <c r="O65" s="752"/>
      <c r="P65" s="752"/>
      <c r="Q65" s="752"/>
    </row>
    <row r="66" spans="1:17" ht="3" customHeight="1">
      <c r="A66" s="378"/>
      <c r="B66" s="379"/>
      <c r="C66" s="379"/>
      <c r="D66" s="379"/>
      <c r="E66" s="379"/>
      <c r="F66" s="379"/>
      <c r="G66" s="338"/>
      <c r="H66" s="297"/>
      <c r="I66" s="338"/>
      <c r="J66" s="982"/>
    </row>
    <row r="67" spans="1:17" ht="12.75" customHeight="1">
      <c r="A67" s="378"/>
      <c r="B67" s="379"/>
      <c r="C67" s="379"/>
      <c r="D67" s="379"/>
      <c r="E67" s="379"/>
      <c r="F67" s="379"/>
      <c r="G67" s="328">
        <f>SUM(G64:G65)</f>
        <v>0</v>
      </c>
      <c r="H67" s="298"/>
      <c r="I67" s="328">
        <f>SUM(I64:I65)</f>
        <v>0</v>
      </c>
      <c r="J67" s="982"/>
    </row>
    <row r="68" spans="1:17" ht="4.5" customHeight="1">
      <c r="A68" s="378"/>
      <c r="B68" s="379"/>
      <c r="C68" s="379"/>
      <c r="D68" s="379"/>
      <c r="E68" s="379"/>
      <c r="F68" s="379"/>
      <c r="G68" s="338"/>
      <c r="H68" s="298"/>
      <c r="I68" s="338"/>
      <c r="J68" s="982"/>
    </row>
    <row r="69" spans="1:17" ht="13.5" customHeight="1">
      <c r="A69" s="383">
        <v>651</v>
      </c>
      <c r="B69" s="379"/>
      <c r="C69" s="19" t="s">
        <v>212</v>
      </c>
      <c r="D69" s="379"/>
      <c r="E69" s="92" t="s">
        <v>218</v>
      </c>
      <c r="F69" s="391">
        <v>0.09</v>
      </c>
      <c r="G69" s="416"/>
      <c r="H69" s="386">
        <f>G69</f>
        <v>0</v>
      </c>
      <c r="I69" s="416"/>
      <c r="J69" s="982"/>
    </row>
    <row r="70" spans="1:17" ht="3" customHeight="1">
      <c r="A70" s="378"/>
      <c r="B70" s="379"/>
      <c r="C70" s="379"/>
      <c r="D70" s="379"/>
      <c r="E70" s="379"/>
      <c r="F70" s="379"/>
      <c r="G70" s="407"/>
      <c r="H70" s="298"/>
      <c r="I70" s="407"/>
      <c r="J70" s="982"/>
    </row>
    <row r="71" spans="1:17" ht="13.5" customHeight="1">
      <c r="A71" s="378"/>
      <c r="B71" s="379"/>
      <c r="C71" s="19" t="s">
        <v>220</v>
      </c>
      <c r="D71" s="379"/>
      <c r="E71" s="379"/>
      <c r="F71" s="379"/>
      <c r="G71" s="408"/>
      <c r="H71" s="298"/>
      <c r="I71" s="408"/>
      <c r="J71" s="982"/>
    </row>
    <row r="72" spans="1:17" s="384" customFormat="1" ht="12.9" customHeight="1">
      <c r="A72" s="383">
        <v>661</v>
      </c>
      <c r="B72" s="296"/>
      <c r="C72" s="296"/>
      <c r="D72" s="39" t="s">
        <v>213</v>
      </c>
      <c r="E72" s="296"/>
      <c r="F72" s="296"/>
      <c r="G72" s="334"/>
      <c r="H72" s="293"/>
      <c r="I72" s="334"/>
      <c r="J72" s="982"/>
      <c r="K72" s="392"/>
      <c r="L72" s="752"/>
      <c r="M72" s="752"/>
      <c r="N72" s="752"/>
      <c r="O72" s="752"/>
      <c r="P72" s="752"/>
      <c r="Q72" s="752"/>
    </row>
    <row r="73" spans="1:17" s="384" customFormat="1" ht="12.9" customHeight="1">
      <c r="A73" s="383">
        <v>665</v>
      </c>
      <c r="B73" s="296"/>
      <c r="C73" s="296"/>
      <c r="D73" s="39" t="s">
        <v>214</v>
      </c>
      <c r="E73" s="296"/>
      <c r="F73" s="296"/>
      <c r="G73" s="406"/>
      <c r="H73" s="293"/>
      <c r="I73" s="406"/>
      <c r="J73" s="982"/>
      <c r="K73" s="752"/>
      <c r="L73" s="752"/>
      <c r="M73" s="752"/>
      <c r="N73" s="752"/>
      <c r="O73" s="752"/>
      <c r="P73" s="752"/>
      <c r="Q73" s="752"/>
    </row>
    <row r="74" spans="1:17" s="384" customFormat="1" ht="12.9" customHeight="1">
      <c r="A74" s="383">
        <v>668</v>
      </c>
      <c r="B74" s="296"/>
      <c r="C74" s="296"/>
      <c r="D74" s="39" t="s">
        <v>215</v>
      </c>
      <c r="E74" s="296"/>
      <c r="F74" s="296"/>
      <c r="G74" s="336"/>
      <c r="H74" s="386">
        <f>SUM(G72:G74)</f>
        <v>0</v>
      </c>
      <c r="I74" s="336"/>
      <c r="J74" s="982"/>
      <c r="K74" s="752"/>
      <c r="L74" s="752"/>
      <c r="M74" s="752"/>
      <c r="N74" s="752"/>
      <c r="O74" s="752"/>
      <c r="P74" s="752"/>
      <c r="Q74" s="752"/>
    </row>
    <row r="75" spans="1:17" ht="3" customHeight="1">
      <c r="A75" s="378"/>
      <c r="B75" s="379"/>
      <c r="C75" s="379"/>
      <c r="D75" s="379"/>
      <c r="E75" s="379"/>
      <c r="F75" s="379"/>
      <c r="G75" s="407"/>
      <c r="H75" s="298"/>
      <c r="I75" s="407"/>
      <c r="J75" s="982"/>
    </row>
    <row r="76" spans="1:17" ht="13.5" customHeight="1">
      <c r="A76" s="378"/>
      <c r="B76" s="379"/>
      <c r="C76" s="379"/>
      <c r="D76" s="379"/>
      <c r="E76" s="379"/>
      <c r="F76" s="379"/>
      <c r="G76" s="328">
        <f>SUM(G72:G74)</f>
        <v>0</v>
      </c>
      <c r="H76" s="298"/>
      <c r="I76" s="328">
        <f>SUM(I72:I74)</f>
        <v>0</v>
      </c>
      <c r="J76" s="982"/>
    </row>
    <row r="77" spans="1:17" ht="13.5" customHeight="1">
      <c r="A77" s="378"/>
      <c r="B77" s="379"/>
      <c r="C77" s="19" t="s">
        <v>216</v>
      </c>
      <c r="D77" s="379"/>
      <c r="E77" s="379"/>
      <c r="F77" s="379"/>
      <c r="G77" s="408"/>
      <c r="H77" s="298"/>
      <c r="I77" s="408"/>
      <c r="J77" s="982"/>
    </row>
    <row r="78" spans="1:17" s="384" customFormat="1" ht="13.5" customHeight="1">
      <c r="A78" s="383">
        <v>683</v>
      </c>
      <c r="B78" s="296"/>
      <c r="C78" s="296"/>
      <c r="D78" s="318" t="s">
        <v>432</v>
      </c>
      <c r="E78" s="393"/>
      <c r="F78" s="296"/>
      <c r="G78" s="590">
        <f>-('10-Dedicated Donations Summary'!$J$29)</f>
        <v>0</v>
      </c>
      <c r="H78" s="293"/>
      <c r="I78" s="1113"/>
      <c r="J78" s="982"/>
      <c r="K78" s="752"/>
      <c r="L78" s="752"/>
      <c r="M78" s="752"/>
      <c r="N78" s="752"/>
      <c r="O78" s="752"/>
      <c r="P78" s="752"/>
      <c r="Q78" s="752"/>
    </row>
    <row r="79" spans="1:17" s="384" customFormat="1" ht="13.5" customHeight="1">
      <c r="A79" s="383">
        <v>685</v>
      </c>
      <c r="B79" s="296"/>
      <c r="C79" s="296"/>
      <c r="D79" s="405" t="s">
        <v>186</v>
      </c>
      <c r="E79" s="392"/>
      <c r="F79" s="296"/>
      <c r="G79" s="336"/>
      <c r="H79" s="394">
        <f>SUM(G78:G79)</f>
        <v>0</v>
      </c>
      <c r="I79" s="336"/>
      <c r="J79" s="982"/>
      <c r="K79" s="752"/>
      <c r="L79" s="752"/>
      <c r="M79" s="752"/>
      <c r="N79" s="752"/>
      <c r="O79" s="752"/>
      <c r="P79" s="752"/>
      <c r="Q79" s="752"/>
    </row>
    <row r="80" spans="1:17" ht="3" customHeight="1">
      <c r="A80" s="378"/>
      <c r="B80" s="379"/>
      <c r="C80" s="379"/>
      <c r="D80" s="379"/>
      <c r="E80" s="379"/>
      <c r="F80" s="379"/>
      <c r="G80" s="413"/>
      <c r="H80" s="389"/>
      <c r="I80" s="413"/>
      <c r="J80" s="982"/>
    </row>
    <row r="81" spans="1:10" ht="13.5" customHeight="1">
      <c r="A81" s="378"/>
      <c r="B81" s="379"/>
      <c r="C81" s="379"/>
      <c r="D81" s="379"/>
      <c r="E81" s="379"/>
      <c r="F81" s="379"/>
      <c r="G81" s="328">
        <f>SUM(G78:G79)</f>
        <v>0</v>
      </c>
      <c r="H81" s="389"/>
      <c r="I81" s="328">
        <f>SUM(I78:I79)</f>
        <v>0</v>
      </c>
      <c r="J81" s="982"/>
    </row>
    <row r="82" spans="1:10" ht="3.75" customHeight="1">
      <c r="A82" s="378"/>
      <c r="B82" s="379"/>
      <c r="C82" s="379"/>
      <c r="D82" s="379"/>
      <c r="E82" s="379"/>
      <c r="F82" s="379"/>
      <c r="G82" s="414"/>
      <c r="H82" s="389"/>
      <c r="I82" s="340"/>
      <c r="J82" s="982"/>
    </row>
    <row r="83" spans="1:10" ht="17.399999999999999">
      <c r="A83" s="395" t="s">
        <v>23</v>
      </c>
      <c r="B83" s="379"/>
      <c r="C83" s="396" t="s">
        <v>430</v>
      </c>
      <c r="D83" s="379"/>
      <c r="E83" s="379"/>
      <c r="F83" s="397" t="s">
        <v>24</v>
      </c>
      <c r="G83" s="417">
        <f>SUM(G81,G76,G69,G67,G62,G55,G46,G34,G27,G17)</f>
        <v>0</v>
      </c>
      <c r="H83" s="398"/>
      <c r="I83" s="417">
        <f>SUM(I81,I76,I69,I67,I62,I55,I46,I34,I27,I17)</f>
        <v>0</v>
      </c>
      <c r="J83" s="982"/>
    </row>
    <row r="84" spans="1:10" ht="6" customHeight="1" thickBot="1">
      <c r="A84" s="399"/>
      <c r="B84" s="400"/>
      <c r="C84" s="400"/>
      <c r="D84" s="400"/>
      <c r="E84" s="400"/>
      <c r="F84" s="400"/>
      <c r="G84" s="401"/>
      <c r="H84" s="401"/>
      <c r="I84" s="402"/>
      <c r="J84" s="983"/>
    </row>
  </sheetData>
  <sheetProtection algorithmName="SHA-512" hashValue="LkdWPSU2nl9yb504RF4iaFepRY3p8PBdphsAm4gmIVni1Xt7fdRvNnIUiaTvZdv21sqrsPXoXpGhCtd0OExWvA==" saltValue="KgZh8THaSYxImpqr84uSaA==" spinCount="100000" sheet="1" objects="1" scenarios="1" selectLockedCells="1"/>
  <mergeCells count="6">
    <mergeCell ref="J5:J84"/>
    <mergeCell ref="A1:J1"/>
    <mergeCell ref="A2:J2"/>
    <mergeCell ref="A3:I3"/>
    <mergeCell ref="A4:E4"/>
    <mergeCell ref="G4:J4"/>
  </mergeCells>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77"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56"/>
  <sheetViews>
    <sheetView topLeftCell="D1" workbookViewId="0">
      <selection activeCell="M49" sqref="M49"/>
    </sheetView>
  </sheetViews>
  <sheetFormatPr baseColWidth="10" defaultColWidth="9.109375" defaultRowHeight="15" customHeight="1"/>
  <cols>
    <col min="1" max="1" width="5.33203125" style="476" customWidth="1"/>
    <col min="2" max="3" width="0.88671875" style="418" customWidth="1"/>
    <col min="4" max="4" width="45.6640625" style="418" customWidth="1"/>
    <col min="5" max="5" width="13.6640625" style="418" customWidth="1"/>
    <col min="6" max="6" width="2.5546875" style="477" customWidth="1"/>
    <col min="7" max="7" width="13.6640625" style="478" customWidth="1"/>
    <col min="8" max="8" width="0.88671875" style="478" customWidth="1"/>
    <col min="9" max="9" width="14.6640625" style="418" customWidth="1"/>
    <col min="10" max="10" width="0.88671875" style="418" customWidth="1"/>
    <col min="11" max="14" width="9.109375" style="651"/>
    <col min="15" max="16384" width="9.109375" style="418"/>
  </cols>
  <sheetData>
    <row r="1" spans="1:14" ht="15" customHeight="1">
      <c r="A1" s="984" t="str">
        <f>'1-Front Page'!A3:L3</f>
        <v>THE  FABRIQUE  OF  THE  PARISH  OF</v>
      </c>
      <c r="B1" s="984"/>
      <c r="C1" s="984"/>
      <c r="D1" s="984"/>
      <c r="E1" s="984"/>
      <c r="F1" s="984"/>
      <c r="G1" s="984"/>
      <c r="H1" s="984"/>
      <c r="I1" s="984"/>
      <c r="J1" s="984"/>
    </row>
    <row r="2" spans="1:14" ht="21" customHeight="1">
      <c r="A2" s="985">
        <f>'1-Front Page'!A4:L4</f>
        <v>0</v>
      </c>
      <c r="B2" s="985"/>
      <c r="C2" s="985"/>
      <c r="D2" s="985"/>
      <c r="E2" s="985"/>
      <c r="F2" s="985"/>
      <c r="G2" s="985"/>
      <c r="H2" s="985"/>
      <c r="I2" s="985"/>
      <c r="J2" s="985"/>
    </row>
    <row r="3" spans="1:14" ht="15" customHeight="1">
      <c r="A3" s="986"/>
      <c r="B3" s="986"/>
      <c r="C3" s="986"/>
      <c r="D3" s="986"/>
      <c r="E3" s="986"/>
      <c r="F3" s="986"/>
      <c r="G3" s="986"/>
      <c r="H3" s="986"/>
      <c r="I3" s="986"/>
      <c r="J3" s="986"/>
    </row>
    <row r="4" spans="1:14" ht="15" customHeight="1">
      <c r="A4" s="987" t="s">
        <v>529</v>
      </c>
      <c r="B4" s="987"/>
      <c r="C4" s="987"/>
      <c r="D4" s="987"/>
      <c r="E4" s="987"/>
      <c r="F4" s="987"/>
      <c r="G4" s="987"/>
      <c r="H4" s="987"/>
      <c r="I4" s="987"/>
      <c r="J4" s="987"/>
    </row>
    <row r="5" spans="1:14" ht="15" customHeight="1">
      <c r="A5" s="988" t="s">
        <v>226</v>
      </c>
      <c r="B5" s="988"/>
      <c r="C5" s="988"/>
      <c r="D5" s="988"/>
      <c r="E5" s="988"/>
      <c r="F5" s="988"/>
      <c r="G5" s="988"/>
      <c r="H5" s="988"/>
      <c r="I5" s="988"/>
      <c r="J5" s="988"/>
    </row>
    <row r="6" spans="1:14" ht="15" customHeight="1" thickBot="1">
      <c r="A6" s="419"/>
      <c r="B6" s="419"/>
      <c r="C6" s="419"/>
      <c r="D6" s="419"/>
      <c r="E6" s="419"/>
      <c r="F6" s="420"/>
      <c r="G6" s="419"/>
      <c r="H6" s="419"/>
      <c r="I6" s="419"/>
      <c r="J6" s="419"/>
    </row>
    <row r="7" spans="1:14" ht="6" customHeight="1">
      <c r="A7" s="421"/>
      <c r="B7" s="422"/>
      <c r="C7" s="422"/>
      <c r="D7" s="422"/>
      <c r="E7" s="422"/>
      <c r="F7" s="423"/>
      <c r="G7" s="422"/>
      <c r="H7" s="422"/>
      <c r="I7" s="422"/>
      <c r="J7" s="424"/>
    </row>
    <row r="8" spans="1:14" ht="15" customHeight="1">
      <c r="A8" s="989" t="s">
        <v>227</v>
      </c>
      <c r="B8" s="990"/>
      <c r="C8" s="990"/>
      <c r="D8" s="990"/>
      <c r="E8" s="990"/>
      <c r="F8" s="990"/>
      <c r="G8" s="990"/>
      <c r="H8" s="990"/>
      <c r="I8" s="990"/>
      <c r="J8" s="991"/>
    </row>
    <row r="9" spans="1:14" ht="18" customHeight="1">
      <c r="A9" s="992" t="s">
        <v>160</v>
      </c>
      <c r="B9" s="993"/>
      <c r="C9" s="993"/>
      <c r="D9" s="993"/>
      <c r="E9" s="425">
        <f>'1-Front Page'!I7</f>
        <v>2021</v>
      </c>
      <c r="F9" s="994"/>
      <c r="G9" s="994"/>
      <c r="H9" s="994"/>
      <c r="I9" s="994"/>
      <c r="J9" s="995"/>
    </row>
    <row r="10" spans="1:14" ht="6" customHeight="1" thickBot="1">
      <c r="A10" s="426"/>
      <c r="B10" s="427"/>
      <c r="C10" s="427"/>
      <c r="D10" s="427"/>
      <c r="E10" s="428"/>
      <c r="F10" s="429"/>
      <c r="G10" s="429"/>
      <c r="H10" s="429"/>
      <c r="I10" s="429"/>
      <c r="J10" s="430"/>
    </row>
    <row r="11" spans="1:14" ht="9" customHeight="1" thickTop="1">
      <c r="A11" s="431"/>
      <c r="B11" s="432"/>
      <c r="C11" s="432"/>
      <c r="D11" s="432"/>
      <c r="E11" s="432"/>
      <c r="F11" s="433"/>
      <c r="G11" s="432"/>
      <c r="H11" s="432"/>
      <c r="I11" s="432"/>
      <c r="J11" s="434"/>
    </row>
    <row r="12" spans="1:14" ht="18" customHeight="1">
      <c r="A12" s="435" t="s">
        <v>22</v>
      </c>
      <c r="B12" s="436"/>
      <c r="C12" s="72" t="s">
        <v>187</v>
      </c>
      <c r="D12" s="438"/>
      <c r="E12" s="437"/>
      <c r="F12" s="439" t="s">
        <v>22</v>
      </c>
      <c r="G12" s="996">
        <f>'5-REVENUES'!H56</f>
        <v>0</v>
      </c>
      <c r="H12" s="996"/>
      <c r="I12" s="996"/>
      <c r="J12" s="440"/>
    </row>
    <row r="13" spans="1:14" ht="9" customHeight="1">
      <c r="A13" s="441"/>
      <c r="B13" s="436"/>
      <c r="C13" s="437"/>
      <c r="D13" s="438"/>
      <c r="E13" s="438"/>
      <c r="F13" s="442"/>
      <c r="G13" s="443"/>
      <c r="H13" s="443"/>
      <c r="I13" s="443"/>
      <c r="J13" s="440"/>
    </row>
    <row r="14" spans="1:14" s="43" customFormat="1" ht="18" customHeight="1">
      <c r="A14" s="87" t="s">
        <v>41</v>
      </c>
      <c r="B14" s="88"/>
      <c r="C14" s="19" t="s">
        <v>228</v>
      </c>
      <c r="D14" s="74"/>
      <c r="E14" s="744" t="s">
        <v>235</v>
      </c>
      <c r="F14" s="78"/>
      <c r="G14" s="745" t="s">
        <v>234</v>
      </c>
      <c r="H14" s="73"/>
      <c r="I14" s="96" t="s">
        <v>26</v>
      </c>
      <c r="J14" s="80"/>
      <c r="K14" s="753"/>
      <c r="L14" s="753"/>
      <c r="M14" s="753"/>
      <c r="N14" s="753"/>
    </row>
    <row r="15" spans="1:14" ht="15" customHeight="1">
      <c r="A15" s="86">
        <v>105</v>
      </c>
      <c r="B15" s="436"/>
      <c r="C15" s="437"/>
      <c r="D15" s="71" t="s">
        <v>129</v>
      </c>
      <c r="E15" s="491">
        <f>'4-Balance Sheet'!F18</f>
        <v>0</v>
      </c>
      <c r="F15" s="479"/>
      <c r="G15" s="491">
        <f>'4-Balance Sheet'!H18</f>
        <v>0</v>
      </c>
      <c r="H15" s="480"/>
      <c r="I15" s="495">
        <f>-(E15-G15)</f>
        <v>0</v>
      </c>
      <c r="J15" s="440"/>
    </row>
    <row r="16" spans="1:14" ht="15" customHeight="1">
      <c r="A16" s="86">
        <v>106</v>
      </c>
      <c r="B16" s="436"/>
      <c r="C16" s="437"/>
      <c r="D16" s="71" t="s">
        <v>130</v>
      </c>
      <c r="E16" s="492">
        <f>'4-Balance Sheet'!F19</f>
        <v>0</v>
      </c>
      <c r="F16" s="479"/>
      <c r="G16" s="492">
        <f>'4-Balance Sheet'!H19</f>
        <v>0</v>
      </c>
      <c r="H16" s="479"/>
      <c r="I16" s="495">
        <f t="shared" ref="I16:I21" si="0">-(E16-G16)</f>
        <v>0</v>
      </c>
      <c r="J16" s="440"/>
    </row>
    <row r="17" spans="1:10" ht="15" customHeight="1">
      <c r="A17" s="86">
        <v>107</v>
      </c>
      <c r="B17" s="436"/>
      <c r="C17" s="437"/>
      <c r="D17" s="71" t="s">
        <v>131</v>
      </c>
      <c r="E17" s="492">
        <f>'4-Balance Sheet'!F20</f>
        <v>0</v>
      </c>
      <c r="F17" s="479"/>
      <c r="G17" s="492">
        <f>'4-Balance Sheet'!H20</f>
        <v>0</v>
      </c>
      <c r="H17" s="479"/>
      <c r="I17" s="495">
        <f t="shared" si="0"/>
        <v>0</v>
      </c>
      <c r="J17" s="440"/>
    </row>
    <row r="18" spans="1:10" ht="15" customHeight="1">
      <c r="A18" s="86">
        <v>108</v>
      </c>
      <c r="B18" s="436"/>
      <c r="C18" s="437"/>
      <c r="D18" s="71" t="s">
        <v>501</v>
      </c>
      <c r="E18" s="492">
        <f>'4-Balance Sheet'!F21</f>
        <v>0</v>
      </c>
      <c r="F18" s="479"/>
      <c r="G18" s="492">
        <f>'4-Balance Sheet'!H21</f>
        <v>0</v>
      </c>
      <c r="H18" s="479"/>
      <c r="I18" s="495">
        <f t="shared" si="0"/>
        <v>0</v>
      </c>
      <c r="J18" s="440"/>
    </row>
    <row r="19" spans="1:10" ht="15" customHeight="1">
      <c r="A19" s="86" t="s">
        <v>39</v>
      </c>
      <c r="B19" s="436"/>
      <c r="C19" s="437"/>
      <c r="D19" s="71" t="s">
        <v>229</v>
      </c>
      <c r="E19" s="493">
        <f>'4-Balance Sheet'!F32</f>
        <v>0</v>
      </c>
      <c r="F19" s="479"/>
      <c r="G19" s="493">
        <f>'4-Balance Sheet'!H32</f>
        <v>0</v>
      </c>
      <c r="H19" s="481"/>
      <c r="I19" s="495">
        <f t="shared" si="0"/>
        <v>0</v>
      </c>
      <c r="J19" s="440"/>
    </row>
    <row r="20" spans="1:10" ht="15" customHeight="1">
      <c r="A20" s="86" t="s">
        <v>40</v>
      </c>
      <c r="B20" s="436"/>
      <c r="C20" s="437"/>
      <c r="D20" s="71" t="s">
        <v>230</v>
      </c>
      <c r="E20" s="493">
        <f>'4-Balance Sheet'!F46</f>
        <v>0</v>
      </c>
      <c r="F20" s="479"/>
      <c r="G20" s="493">
        <f>'4-Balance Sheet'!H46</f>
        <v>0</v>
      </c>
      <c r="H20" s="482"/>
      <c r="I20" s="495">
        <f t="shared" si="0"/>
        <v>0</v>
      </c>
      <c r="J20" s="440"/>
    </row>
    <row r="21" spans="1:10" ht="15" customHeight="1">
      <c r="A21" s="441"/>
      <c r="B21" s="436"/>
      <c r="C21" s="437"/>
      <c r="D21" s="45" t="s">
        <v>231</v>
      </c>
      <c r="E21" s="494">
        <f>'4-Balance Sheet'!F22</f>
        <v>0</v>
      </c>
      <c r="F21" s="479"/>
      <c r="G21" s="494">
        <f>'4-Balance Sheet'!H22</f>
        <v>0</v>
      </c>
      <c r="H21" s="483">
        <f>SUM(E16:E21)</f>
        <v>0</v>
      </c>
      <c r="I21" s="495">
        <f t="shared" si="0"/>
        <v>0</v>
      </c>
      <c r="J21" s="440"/>
    </row>
    <row r="22" spans="1:10" ht="3" customHeight="1">
      <c r="A22" s="441"/>
      <c r="B22" s="436"/>
      <c r="C22" s="437"/>
      <c r="D22" s="438"/>
      <c r="E22" s="484"/>
      <c r="F22" s="479"/>
      <c r="G22" s="485"/>
      <c r="H22" s="480"/>
      <c r="I22" s="480"/>
      <c r="J22" s="440"/>
    </row>
    <row r="23" spans="1:10" ht="9" customHeight="1">
      <c r="A23" s="441"/>
      <c r="B23" s="436"/>
      <c r="C23" s="437"/>
      <c r="D23" s="438"/>
      <c r="E23" s="486"/>
      <c r="F23" s="479"/>
      <c r="G23" s="480"/>
      <c r="H23" s="480"/>
      <c r="I23" s="487"/>
      <c r="J23" s="440"/>
    </row>
    <row r="24" spans="1:10" ht="15" customHeight="1">
      <c r="A24" s="441"/>
      <c r="B24" s="436"/>
      <c r="C24" s="72" t="s">
        <v>232</v>
      </c>
      <c r="D24" s="438"/>
      <c r="E24" s="486"/>
      <c r="F24" s="479"/>
      <c r="G24" s="997">
        <f>SUM(I15:I21)</f>
        <v>0</v>
      </c>
      <c r="H24" s="997"/>
      <c r="I24" s="997"/>
      <c r="J24" s="440"/>
    </row>
    <row r="25" spans="1:10" ht="12" customHeight="1">
      <c r="A25" s="441"/>
      <c r="B25" s="436"/>
      <c r="C25" s="437"/>
      <c r="D25" s="438"/>
      <c r="E25" s="486"/>
      <c r="F25" s="479"/>
      <c r="G25" s="480"/>
      <c r="H25" s="480"/>
      <c r="I25" s="480"/>
      <c r="J25" s="440"/>
    </row>
    <row r="26" spans="1:10" ht="15" customHeight="1">
      <c r="A26" s="445" t="s">
        <v>38</v>
      </c>
      <c r="B26" s="436"/>
      <c r="C26" s="998" t="s">
        <v>233</v>
      </c>
      <c r="D26" s="998"/>
      <c r="E26" s="446">
        <f>'1-Front Page'!I7</f>
        <v>2021</v>
      </c>
      <c r="F26" s="488"/>
      <c r="G26" s="999">
        <f>+'4-Balance Sheet'!H16</f>
        <v>0</v>
      </c>
      <c r="H26" s="999"/>
      <c r="I26" s="999"/>
      <c r="J26" s="440"/>
    </row>
    <row r="27" spans="1:10" ht="12" customHeight="1">
      <c r="A27" s="441"/>
      <c r="B27" s="436"/>
      <c r="C27" s="437"/>
      <c r="D27" s="438"/>
      <c r="E27" s="486"/>
      <c r="F27" s="479"/>
      <c r="G27" s="489"/>
      <c r="H27" s="489"/>
      <c r="I27" s="489"/>
      <c r="J27" s="440"/>
    </row>
    <row r="28" spans="1:10" ht="18" customHeight="1">
      <c r="A28" s="441"/>
      <c r="B28" s="436"/>
      <c r="C28" s="437"/>
      <c r="D28" s="438"/>
      <c r="E28" s="486"/>
      <c r="F28" s="490" t="s">
        <v>27</v>
      </c>
      <c r="G28" s="1003">
        <f>G12+G24+G26</f>
        <v>0</v>
      </c>
      <c r="H28" s="1003"/>
      <c r="I28" s="1003"/>
      <c r="J28" s="440"/>
    </row>
    <row r="29" spans="1:10" ht="7.5" customHeight="1">
      <c r="A29" s="441"/>
      <c r="B29" s="436"/>
      <c r="C29" s="437"/>
      <c r="D29" s="438"/>
      <c r="E29" s="438"/>
      <c r="F29" s="442"/>
      <c r="G29" s="447"/>
      <c r="H29" s="447"/>
      <c r="I29" s="447"/>
      <c r="J29" s="440"/>
    </row>
    <row r="30" spans="1:10" ht="7.5" customHeight="1">
      <c r="A30" s="448"/>
      <c r="B30" s="449"/>
      <c r="C30" s="450"/>
      <c r="D30" s="451"/>
      <c r="E30" s="451"/>
      <c r="F30" s="452"/>
      <c r="G30" s="453"/>
      <c r="H30" s="453"/>
      <c r="I30" s="453"/>
      <c r="J30" s="454"/>
    </row>
    <row r="31" spans="1:10" ht="18" customHeight="1">
      <c r="A31" s="455" t="s">
        <v>23</v>
      </c>
      <c r="B31" s="436"/>
      <c r="C31" s="19" t="s">
        <v>217</v>
      </c>
      <c r="D31" s="296"/>
      <c r="E31" s="438"/>
      <c r="F31" s="456" t="s">
        <v>24</v>
      </c>
      <c r="G31" s="1004">
        <f>'6-EXPENSES'!G83</f>
        <v>0</v>
      </c>
      <c r="H31" s="1004"/>
      <c r="I31" s="1004"/>
      <c r="J31" s="440"/>
    </row>
    <row r="32" spans="1:10" ht="15" customHeight="1">
      <c r="A32" s="383"/>
      <c r="B32" s="436"/>
      <c r="C32" s="381"/>
      <c r="D32" s="296"/>
      <c r="E32" s="438"/>
      <c r="F32" s="420"/>
      <c r="G32" s="457"/>
      <c r="H32" s="457"/>
      <c r="I32" s="457"/>
      <c r="J32" s="440"/>
    </row>
    <row r="33" spans="1:10" ht="18" customHeight="1">
      <c r="A33" s="458" t="s">
        <v>41</v>
      </c>
      <c r="B33" s="436"/>
      <c r="C33" s="19" t="s">
        <v>236</v>
      </c>
      <c r="D33" s="296"/>
      <c r="E33" s="744" t="s">
        <v>235</v>
      </c>
      <c r="F33" s="442"/>
      <c r="G33" s="745" t="s">
        <v>234</v>
      </c>
      <c r="H33" s="457"/>
      <c r="I33" s="444" t="s">
        <v>26</v>
      </c>
      <c r="J33" s="440"/>
    </row>
    <row r="34" spans="1:10" ht="15" customHeight="1">
      <c r="A34" s="459">
        <v>204</v>
      </c>
      <c r="B34" s="436"/>
      <c r="C34" s="296"/>
      <c r="D34" s="74" t="s">
        <v>497</v>
      </c>
      <c r="E34" s="496">
        <f>+'4-Balance Sheet'!H57</f>
        <v>0</v>
      </c>
      <c r="F34" s="420"/>
      <c r="G34" s="496">
        <f>+'4-Balance Sheet'!F57</f>
        <v>0</v>
      </c>
      <c r="H34" s="76"/>
      <c r="I34" s="495">
        <f t="shared" ref="I34:I45" si="1">-(E34-G34)</f>
        <v>0</v>
      </c>
      <c r="J34" s="440"/>
    </row>
    <row r="35" spans="1:10" ht="15" customHeight="1">
      <c r="A35" s="459">
        <v>205</v>
      </c>
      <c r="B35" s="436"/>
      <c r="C35" s="296"/>
      <c r="D35" s="74" t="s">
        <v>498</v>
      </c>
      <c r="E35" s="497">
        <f>+'4-Balance Sheet'!H58</f>
        <v>0</v>
      </c>
      <c r="F35" s="420"/>
      <c r="G35" s="497">
        <f>+'4-Balance Sheet'!F58</f>
        <v>0</v>
      </c>
      <c r="H35" s="76"/>
      <c r="I35" s="495">
        <f t="shared" si="1"/>
        <v>0</v>
      </c>
      <c r="J35" s="440"/>
    </row>
    <row r="36" spans="1:10" ht="15" customHeight="1">
      <c r="A36" s="459">
        <v>206</v>
      </c>
      <c r="B36" s="436"/>
      <c r="C36" s="296"/>
      <c r="D36" s="74" t="s">
        <v>150</v>
      </c>
      <c r="E36" s="497">
        <f>+'4-Balance Sheet'!H59</f>
        <v>0</v>
      </c>
      <c r="F36" s="420"/>
      <c r="G36" s="497">
        <f>+'4-Balance Sheet'!F59</f>
        <v>0</v>
      </c>
      <c r="H36" s="76"/>
      <c r="I36" s="495">
        <f t="shared" si="1"/>
        <v>0</v>
      </c>
      <c r="J36" s="440"/>
    </row>
    <row r="37" spans="1:10" ht="15" customHeight="1">
      <c r="A37" s="459">
        <v>207</v>
      </c>
      <c r="B37" s="436"/>
      <c r="C37" s="296"/>
      <c r="D37" s="74" t="s">
        <v>151</v>
      </c>
      <c r="E37" s="497">
        <f>+'4-Balance Sheet'!H60</f>
        <v>0</v>
      </c>
      <c r="F37" s="420"/>
      <c r="G37" s="497">
        <f>+'4-Balance Sheet'!F60</f>
        <v>0</v>
      </c>
      <c r="H37" s="76"/>
      <c r="I37" s="495">
        <f t="shared" si="1"/>
        <v>0</v>
      </c>
      <c r="J37" s="440"/>
    </row>
    <row r="38" spans="1:10" ht="15" customHeight="1">
      <c r="A38" s="459">
        <v>201</v>
      </c>
      <c r="B38" s="436"/>
      <c r="C38" s="296"/>
      <c r="D38" s="74" t="s">
        <v>237</v>
      </c>
      <c r="E38" s="497">
        <f>+'4-Balance Sheet'!H54</f>
        <v>0</v>
      </c>
      <c r="F38" s="420"/>
      <c r="G38" s="497">
        <f>+'4-Balance Sheet'!F54</f>
        <v>0</v>
      </c>
      <c r="H38" s="76"/>
      <c r="I38" s="495">
        <f t="shared" si="1"/>
        <v>0</v>
      </c>
      <c r="J38" s="440"/>
    </row>
    <row r="39" spans="1:10" ht="15" customHeight="1">
      <c r="A39" s="459">
        <v>211</v>
      </c>
      <c r="B39" s="436"/>
      <c r="C39" s="296"/>
      <c r="D39" s="74" t="s">
        <v>153</v>
      </c>
      <c r="E39" s="497">
        <f>+'4-Balance Sheet'!H66</f>
        <v>0</v>
      </c>
      <c r="F39" s="420"/>
      <c r="G39" s="497">
        <f>+'4-Balance Sheet'!F66</f>
        <v>0</v>
      </c>
      <c r="H39" s="76"/>
      <c r="I39" s="495">
        <f t="shared" si="1"/>
        <v>0</v>
      </c>
      <c r="J39" s="440"/>
    </row>
    <row r="40" spans="1:10" s="651" customFormat="1" ht="15" customHeight="1">
      <c r="A40" s="647">
        <v>202</v>
      </c>
      <c r="B40" s="648"/>
      <c r="C40" s="392"/>
      <c r="D40" s="45" t="s">
        <v>238</v>
      </c>
      <c r="E40" s="497">
        <f>+'4-Balance Sheet'!H55</f>
        <v>0</v>
      </c>
      <c r="F40" s="461"/>
      <c r="G40" s="497">
        <f>+'4-Balance Sheet'!F55</f>
        <v>0</v>
      </c>
      <c r="H40" s="649"/>
      <c r="I40" s="495">
        <f t="shared" si="1"/>
        <v>0</v>
      </c>
      <c r="J40" s="650"/>
    </row>
    <row r="41" spans="1:10" ht="15" customHeight="1">
      <c r="A41" s="459">
        <v>212</v>
      </c>
      <c r="B41" s="436"/>
      <c r="C41" s="296"/>
      <c r="D41" s="71" t="s">
        <v>239</v>
      </c>
      <c r="E41" s="497">
        <f>+'4-Balance Sheet'!H67</f>
        <v>0</v>
      </c>
      <c r="F41" s="420"/>
      <c r="G41" s="497">
        <f>+'4-Balance Sheet'!F67</f>
        <v>0</v>
      </c>
      <c r="H41" s="76"/>
      <c r="I41" s="495">
        <f t="shared" si="1"/>
        <v>0</v>
      </c>
      <c r="J41" s="440"/>
    </row>
    <row r="42" spans="1:10" ht="15" customHeight="1">
      <c r="A42" s="459">
        <v>203</v>
      </c>
      <c r="B42" s="436"/>
      <c r="C42" s="296"/>
      <c r="D42" s="71" t="s">
        <v>517</v>
      </c>
      <c r="E42" s="497">
        <f>+'4-Balance Sheet'!H56</f>
        <v>0</v>
      </c>
      <c r="F42" s="420"/>
      <c r="G42" s="497">
        <f>+'4-Balance Sheet'!F56</f>
        <v>0</v>
      </c>
      <c r="H42" s="76"/>
      <c r="I42" s="495">
        <f t="shared" si="1"/>
        <v>0</v>
      </c>
      <c r="J42" s="440"/>
    </row>
    <row r="43" spans="1:10" ht="15" customHeight="1">
      <c r="A43" s="459">
        <v>213</v>
      </c>
      <c r="B43" s="436"/>
      <c r="C43" s="296"/>
      <c r="D43" s="71" t="s">
        <v>241</v>
      </c>
      <c r="E43" s="497">
        <f>+'4-Balance Sheet'!H68</f>
        <v>0</v>
      </c>
      <c r="F43" s="420"/>
      <c r="G43" s="497">
        <f>+'4-Balance Sheet'!F68</f>
        <v>0</v>
      </c>
      <c r="H43" s="76"/>
      <c r="I43" s="495">
        <f t="shared" si="1"/>
        <v>0</v>
      </c>
      <c r="J43" s="440"/>
    </row>
    <row r="44" spans="1:10" ht="15" customHeight="1">
      <c r="A44" s="596"/>
      <c r="B44" s="436"/>
      <c r="C44" s="296"/>
      <c r="D44" s="77" t="s">
        <v>240</v>
      </c>
      <c r="E44" s="597">
        <f>+'4-Balance Sheet'!H61</f>
        <v>0</v>
      </c>
      <c r="F44" s="420"/>
      <c r="G44" s="597">
        <f>+'4-Balance Sheet'!F61</f>
        <v>0</v>
      </c>
      <c r="H44" s="76"/>
      <c r="I44" s="495">
        <f t="shared" si="1"/>
        <v>0</v>
      </c>
      <c r="J44" s="440"/>
    </row>
    <row r="45" spans="1:10" ht="15" customHeight="1">
      <c r="A45" s="86">
        <v>292</v>
      </c>
      <c r="B45" s="436"/>
      <c r="C45" s="296"/>
      <c r="D45" s="77" t="s">
        <v>496</v>
      </c>
      <c r="E45" s="498">
        <f>+'4-Balance Sheet'!H74</f>
        <v>0</v>
      </c>
      <c r="F45" s="420"/>
      <c r="G45" s="498">
        <f>+'4-Balance Sheet'!F74</f>
        <v>0</v>
      </c>
      <c r="H45" s="295">
        <f>SUM(E34:E45)</f>
        <v>0</v>
      </c>
      <c r="I45" s="495">
        <f t="shared" si="1"/>
        <v>0</v>
      </c>
      <c r="J45" s="440"/>
    </row>
    <row r="46" spans="1:10" ht="3" customHeight="1">
      <c r="A46" s="441"/>
      <c r="B46" s="436"/>
      <c r="C46" s="296"/>
      <c r="D46" s="392"/>
      <c r="E46" s="460"/>
      <c r="F46" s="461"/>
      <c r="G46" s="79"/>
      <c r="H46" s="388"/>
      <c r="I46" s="462"/>
      <c r="J46" s="440"/>
    </row>
    <row r="47" spans="1:10" ht="9" customHeight="1">
      <c r="A47" s="441"/>
      <c r="B47" s="436"/>
      <c r="C47" s="437"/>
      <c r="D47" s="438"/>
      <c r="E47" s="438"/>
      <c r="F47" s="442"/>
      <c r="G47" s="447"/>
      <c r="H47" s="447"/>
      <c r="I47" s="447"/>
      <c r="J47" s="440"/>
    </row>
    <row r="48" spans="1:10" ht="15" customHeight="1">
      <c r="A48" s="441"/>
      <c r="B48" s="436"/>
      <c r="C48" s="19" t="s">
        <v>242</v>
      </c>
      <c r="D48" s="296"/>
      <c r="E48" s="438"/>
      <c r="F48" s="442"/>
      <c r="G48" s="1005">
        <f>-SUM(I34:I45)</f>
        <v>0</v>
      </c>
      <c r="H48" s="1005"/>
      <c r="I48" s="1005"/>
      <c r="J48" s="440"/>
    </row>
    <row r="49" spans="1:10" ht="12" customHeight="1">
      <c r="A49" s="441"/>
      <c r="B49" s="436"/>
      <c r="C49" s="296"/>
      <c r="D49" s="296"/>
      <c r="E49" s="438"/>
      <c r="F49" s="442"/>
      <c r="G49" s="76"/>
      <c r="H49" s="76"/>
      <c r="I49" s="463"/>
      <c r="J49" s="440"/>
    </row>
    <row r="50" spans="1:10" ht="15" customHeight="1">
      <c r="A50" s="445" t="s">
        <v>38</v>
      </c>
      <c r="B50" s="436"/>
      <c r="C50" s="998" t="s">
        <v>243</v>
      </c>
      <c r="D50" s="998"/>
      <c r="E50" s="464">
        <f>'1-Front Page'!I7</f>
        <v>2021</v>
      </c>
      <c r="F50" s="442"/>
      <c r="G50" s="999">
        <f>'4-Balance Sheet'!F11+'4-Balance Sheet'!F12+'4-Balance Sheet'!F13+'4-Balance Sheet'!F14</f>
        <v>0</v>
      </c>
      <c r="H50" s="999"/>
      <c r="I50" s="999"/>
      <c r="J50" s="440"/>
    </row>
    <row r="51" spans="1:10" ht="12" customHeight="1">
      <c r="A51" s="441"/>
      <c r="B51" s="436"/>
      <c r="C51" s="437"/>
      <c r="D51" s="438"/>
      <c r="E51" s="465"/>
      <c r="F51" s="442"/>
      <c r="G51" s="447"/>
      <c r="H51" s="447"/>
      <c r="I51" s="447"/>
      <c r="J51" s="440"/>
    </row>
    <row r="52" spans="1:10" ht="18" customHeight="1">
      <c r="A52" s="441"/>
      <c r="B52" s="436"/>
      <c r="C52" s="437"/>
      <c r="D52" s="438"/>
      <c r="E52" s="438"/>
      <c r="F52" s="466" t="s">
        <v>28</v>
      </c>
      <c r="G52" s="1006">
        <f>G31+G48+G50</f>
        <v>0</v>
      </c>
      <c r="H52" s="1006"/>
      <c r="I52" s="1006"/>
      <c r="J52" s="440"/>
    </row>
    <row r="53" spans="1:10" ht="7.5" customHeight="1">
      <c r="A53" s="441"/>
      <c r="B53" s="436"/>
      <c r="C53" s="437"/>
      <c r="D53" s="438"/>
      <c r="E53" s="438"/>
      <c r="F53" s="467"/>
      <c r="G53" s="447"/>
      <c r="H53" s="447"/>
      <c r="I53" s="447"/>
      <c r="J53" s="440"/>
    </row>
    <row r="54" spans="1:10" ht="7.5" customHeight="1">
      <c r="A54" s="448"/>
      <c r="B54" s="451"/>
      <c r="C54" s="450"/>
      <c r="D54" s="451"/>
      <c r="E54" s="451"/>
      <c r="F54" s="468"/>
      <c r="G54" s="453"/>
      <c r="H54" s="453"/>
      <c r="I54" s="453"/>
      <c r="J54" s="454"/>
    </row>
    <row r="55" spans="1:10" ht="15" customHeight="1">
      <c r="A55" s="1000" t="s">
        <v>244</v>
      </c>
      <c r="B55" s="1001"/>
      <c r="C55" s="1001"/>
      <c r="D55" s="1001"/>
      <c r="E55" s="469" t="s">
        <v>29</v>
      </c>
      <c r="F55" s="467"/>
      <c r="G55" s="1002">
        <f>G28-G52</f>
        <v>0</v>
      </c>
      <c r="H55" s="1002"/>
      <c r="I55" s="1002"/>
      <c r="J55" s="440"/>
    </row>
    <row r="56" spans="1:10" ht="9" customHeight="1" thickBot="1">
      <c r="A56" s="470"/>
      <c r="B56" s="471"/>
      <c r="C56" s="471"/>
      <c r="D56" s="471"/>
      <c r="E56" s="471"/>
      <c r="F56" s="472"/>
      <c r="G56" s="473"/>
      <c r="H56" s="473"/>
      <c r="I56" s="474"/>
      <c r="J56" s="475"/>
    </row>
  </sheetData>
  <sheetProtection algorithmName="SHA-512" hashValue="+/JsT+ofS7EeqLZHRX0jgNsP7QKBgFsE97aWshtkQr+edFTeS9ehL4CMLIdsgQYPEp6XqcqKL2J1ZDNgsBAeow==" saltValue="G/T9lafAZLAcJ3T3/iF1zg==" spinCount="100000" sheet="1" objects="1" scenarios="1" selectLockedCells="1"/>
  <mergeCells count="20">
    <mergeCell ref="C26:D26"/>
    <mergeCell ref="G26:I26"/>
    <mergeCell ref="A55:D55"/>
    <mergeCell ref="G55:I55"/>
    <mergeCell ref="G28:I28"/>
    <mergeCell ref="G31:I31"/>
    <mergeCell ref="G48:I48"/>
    <mergeCell ref="C50:D50"/>
    <mergeCell ref="G50:I50"/>
    <mergeCell ref="G52:I52"/>
    <mergeCell ref="A8:J8"/>
    <mergeCell ref="A9:D9"/>
    <mergeCell ref="F9:J9"/>
    <mergeCell ref="G12:I12"/>
    <mergeCell ref="G24:I24"/>
    <mergeCell ref="A1:J1"/>
    <mergeCell ref="A2:J2"/>
    <mergeCell ref="A3:J3"/>
    <mergeCell ref="A4:J4"/>
    <mergeCell ref="A5:J5"/>
  </mergeCells>
  <conditionalFormatting sqref="G52:I52">
    <cfRule type="cellIs" dxfId="34" priority="3" stopIfTrue="1" operator="equal">
      <formula>$G$28</formula>
    </cfRule>
  </conditionalFormatting>
  <conditionalFormatting sqref="G28:I28">
    <cfRule type="cellIs" dxfId="33" priority="2" stopIfTrue="1" operator="equal">
      <formula>$G$52</formula>
    </cfRule>
  </conditionalFormatting>
  <conditionalFormatting sqref="G55:I55">
    <cfRule type="cellIs" dxfId="32"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scale="98" orientation="portrait" r:id="rId1"/>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W71"/>
  <sheetViews>
    <sheetView zoomScaleNormal="100" workbookViewId="0">
      <selection activeCell="S55" sqref="S55:U55"/>
    </sheetView>
  </sheetViews>
  <sheetFormatPr baseColWidth="10" defaultColWidth="9.109375" defaultRowHeight="13.2"/>
  <cols>
    <col min="1" max="1" width="0.6640625" style="274" customWidth="1"/>
    <col min="2" max="2" width="2.109375" style="274" customWidth="1"/>
    <col min="3" max="4" width="3.6640625" style="274" customWidth="1"/>
    <col min="5" max="5" width="1.6640625" style="274" customWidth="1"/>
    <col min="6" max="6" width="8.6640625" style="274" customWidth="1"/>
    <col min="7" max="7" width="3.6640625" style="274" customWidth="1"/>
    <col min="8" max="8" width="11" style="274" customWidth="1"/>
    <col min="9" max="9" width="5.88671875" style="274" customWidth="1"/>
    <col min="10" max="11" width="1.6640625" style="274" customWidth="1"/>
    <col min="12" max="12" width="8.6640625" style="274" customWidth="1"/>
    <col min="13" max="13" width="1.6640625" style="274" customWidth="1"/>
    <col min="14" max="14" width="5.6640625" style="274" customWidth="1"/>
    <col min="15" max="15" width="4.109375" style="274" customWidth="1"/>
    <col min="16" max="16" width="16.6640625" style="274" customWidth="1"/>
    <col min="17" max="17" width="2.6640625" style="274" customWidth="1"/>
    <col min="18" max="18" width="1.109375" style="274" customWidth="1"/>
    <col min="19" max="19" width="10.6640625" style="274" customWidth="1"/>
    <col min="20" max="20" width="1.6640625" style="274" customWidth="1"/>
    <col min="21" max="21" width="5.6640625" style="274" customWidth="1"/>
    <col min="22" max="22" width="0.88671875" style="274" customWidth="1"/>
    <col min="23" max="23" width="1.6640625" style="274" customWidth="1"/>
    <col min="24" max="16384" width="9.109375" style="274"/>
  </cols>
  <sheetData>
    <row r="1" spans="1:23" ht="16.5" customHeight="1" thickBot="1">
      <c r="A1" s="1008" t="s">
        <v>530</v>
      </c>
      <c r="B1" s="1008"/>
      <c r="C1" s="1008"/>
      <c r="D1" s="1008"/>
      <c r="E1" s="1008"/>
      <c r="F1" s="1008"/>
      <c r="G1" s="1008"/>
      <c r="H1" s="1008"/>
      <c r="I1" s="1008"/>
      <c r="J1" s="1008"/>
      <c r="K1" s="1008"/>
      <c r="L1" s="1008"/>
      <c r="M1" s="1008"/>
      <c r="N1" s="1008"/>
      <c r="O1" s="1008"/>
      <c r="P1" s="1008"/>
      <c r="Q1" s="1008"/>
      <c r="R1" s="1008"/>
      <c r="S1" s="1008"/>
      <c r="T1" s="1008"/>
      <c r="U1" s="1008"/>
      <c r="V1" s="1008"/>
      <c r="W1" s="1008"/>
    </row>
    <row r="2" spans="1:23" ht="18" customHeight="1">
      <c r="A2" s="500"/>
      <c r="B2" s="1009" t="s">
        <v>281</v>
      </c>
      <c r="C2" s="1009"/>
      <c r="D2" s="1009"/>
      <c r="E2" s="1009"/>
      <c r="F2" s="1009"/>
      <c r="G2" s="501"/>
      <c r="H2" s="501"/>
      <c r="I2" s="501"/>
      <c r="J2" s="501"/>
      <c r="K2" s="501"/>
      <c r="L2" s="501"/>
      <c r="M2" s="501"/>
      <c r="N2" s="501"/>
      <c r="O2" s="501"/>
      <c r="P2" s="501"/>
      <c r="Q2" s="501"/>
      <c r="R2" s="501"/>
      <c r="S2" s="32" t="s">
        <v>245</v>
      </c>
      <c r="T2" s="1010">
        <f>'1-Front Page'!I7</f>
        <v>2021</v>
      </c>
      <c r="U2" s="1010"/>
      <c r="V2" s="1010"/>
      <c r="W2" s="502"/>
    </row>
    <row r="3" spans="1:23" ht="21" customHeight="1">
      <c r="A3" s="503"/>
      <c r="B3" s="1011">
        <f>'1-Front Page'!A4</f>
        <v>0</v>
      </c>
      <c r="C3" s="1011"/>
      <c r="D3" s="1011"/>
      <c r="E3" s="1011"/>
      <c r="F3" s="1011"/>
      <c r="G3" s="1011"/>
      <c r="H3" s="1011"/>
      <c r="I3" s="1011"/>
      <c r="J3" s="1011"/>
      <c r="K3" s="1011"/>
      <c r="L3" s="1011"/>
      <c r="M3" s="1011"/>
      <c r="N3" s="1011"/>
      <c r="O3" s="1011"/>
      <c r="P3" s="1011"/>
      <c r="Q3" s="1011"/>
      <c r="R3" s="1011"/>
      <c r="S3" s="1011"/>
      <c r="T3" s="1011"/>
      <c r="U3" s="1011"/>
      <c r="V3" s="1011"/>
      <c r="W3" s="1012"/>
    </row>
    <row r="4" spans="1:23" ht="7.5" customHeight="1" thickBot="1">
      <c r="A4" s="504"/>
      <c r="B4" s="505"/>
      <c r="C4" s="506"/>
      <c r="D4" s="507"/>
      <c r="E4" s="507"/>
      <c r="F4" s="506"/>
      <c r="G4" s="506"/>
      <c r="H4" s="506"/>
      <c r="I4" s="506"/>
      <c r="J4" s="506"/>
      <c r="K4" s="506"/>
      <c r="L4" s="508"/>
      <c r="M4" s="508"/>
      <c r="N4" s="508"/>
      <c r="O4" s="508"/>
      <c r="P4" s="508"/>
      <c r="Q4" s="508"/>
      <c r="R4" s="508"/>
      <c r="S4" s="508"/>
      <c r="T4" s="508"/>
      <c r="U4" s="509"/>
      <c r="V4" s="509"/>
      <c r="W4" s="510"/>
    </row>
    <row r="5" spans="1:23" ht="9" customHeight="1" thickTop="1">
      <c r="A5" s="503"/>
      <c r="B5" s="302"/>
      <c r="C5" s="273"/>
      <c r="D5" s="300"/>
      <c r="E5" s="300"/>
      <c r="F5" s="273"/>
      <c r="G5" s="273"/>
      <c r="H5" s="273"/>
      <c r="I5" s="273"/>
      <c r="J5" s="273"/>
      <c r="K5" s="273"/>
      <c r="L5" s="511"/>
      <c r="M5" s="511"/>
      <c r="N5" s="511"/>
      <c r="O5" s="511"/>
      <c r="P5" s="511"/>
      <c r="Q5" s="511"/>
      <c r="R5" s="511"/>
      <c r="S5" s="511"/>
      <c r="T5" s="511"/>
      <c r="U5" s="283"/>
      <c r="V5" s="283"/>
      <c r="W5" s="512"/>
    </row>
    <row r="6" spans="1:23" ht="16.5" customHeight="1">
      <c r="A6" s="503"/>
      <c r="B6" s="513" t="s">
        <v>30</v>
      </c>
      <c r="C6" s="81" t="s">
        <v>434</v>
      </c>
      <c r="D6" s="300"/>
      <c r="E6" s="300"/>
      <c r="F6" s="273"/>
      <c r="G6" s="273"/>
      <c r="H6" s="273"/>
      <c r="I6" s="273"/>
      <c r="J6" s="273"/>
      <c r="K6" s="273"/>
      <c r="L6" s="273"/>
      <c r="M6" s="273"/>
      <c r="N6" s="273"/>
      <c r="O6" s="273"/>
      <c r="P6" s="273"/>
      <c r="Q6" s="273"/>
      <c r="R6" s="273"/>
      <c r="S6" s="1013">
        <f>'5-REVENUES'!H56</f>
        <v>0</v>
      </c>
      <c r="T6" s="1013"/>
      <c r="U6" s="1013"/>
      <c r="V6" s="1013"/>
      <c r="W6" s="512"/>
    </row>
    <row r="7" spans="1:23" ht="15" customHeight="1">
      <c r="A7" s="503"/>
      <c r="B7" s="273"/>
      <c r="C7" s="288"/>
      <c r="D7" s="300"/>
      <c r="E7" s="300"/>
      <c r="F7" s="273"/>
      <c r="G7" s="273"/>
      <c r="H7" s="273"/>
      <c r="I7" s="273"/>
      <c r="J7" s="273"/>
      <c r="K7" s="273"/>
      <c r="L7" s="273"/>
      <c r="M7" s="273"/>
      <c r="N7" s="273"/>
      <c r="O7" s="273"/>
      <c r="P7" s="273"/>
      <c r="Q7" s="273"/>
      <c r="R7" s="273"/>
      <c r="S7" s="1014"/>
      <c r="T7" s="1014"/>
      <c r="U7" s="1014"/>
      <c r="V7" s="1014"/>
      <c r="W7" s="512"/>
    </row>
    <row r="8" spans="1:23" ht="6" customHeight="1">
      <c r="A8" s="503"/>
      <c r="B8" s="273"/>
      <c r="C8" s="273"/>
      <c r="D8" s="300"/>
      <c r="E8" s="300"/>
      <c r="F8" s="273"/>
      <c r="G8" s="273"/>
      <c r="H8" s="273"/>
      <c r="I8" s="273"/>
      <c r="J8" s="273"/>
      <c r="K8" s="273"/>
      <c r="L8" s="273"/>
      <c r="M8" s="273"/>
      <c r="N8" s="273"/>
      <c r="O8" s="273"/>
      <c r="P8" s="1015" t="s">
        <v>270</v>
      </c>
      <c r="Q8" s="1015"/>
      <c r="R8" s="273"/>
      <c r="S8" s="273"/>
      <c r="T8" s="273"/>
      <c r="U8" s="273"/>
      <c r="V8" s="273"/>
      <c r="W8" s="512"/>
    </row>
    <row r="9" spans="1:23" ht="12.75" customHeight="1">
      <c r="A9" s="503"/>
      <c r="B9" s="273"/>
      <c r="C9" s="514"/>
      <c r="D9" s="300"/>
      <c r="E9" s="300"/>
      <c r="F9" s="273"/>
      <c r="G9" s="273"/>
      <c r="H9" s="273"/>
      <c r="I9" s="273"/>
      <c r="J9" s="273"/>
      <c r="K9" s="273"/>
      <c r="L9" s="273"/>
      <c r="M9" s="273"/>
      <c r="N9" s="273"/>
      <c r="O9" s="273"/>
      <c r="P9" s="1015"/>
      <c r="Q9" s="1015"/>
      <c r="R9" s="273"/>
      <c r="S9" s="1016" t="s">
        <v>271</v>
      </c>
      <c r="T9" s="1017"/>
      <c r="U9" s="1017"/>
      <c r="V9" s="1017"/>
      <c r="W9" s="512"/>
    </row>
    <row r="10" spans="1:23" ht="6" customHeight="1">
      <c r="A10" s="503"/>
      <c r="B10" s="273"/>
      <c r="C10" s="273"/>
      <c r="D10" s="300"/>
      <c r="E10" s="300"/>
      <c r="F10" s="273"/>
      <c r="G10" s="273"/>
      <c r="H10" s="273"/>
      <c r="I10" s="273"/>
      <c r="J10" s="273"/>
      <c r="K10" s="273"/>
      <c r="L10" s="273"/>
      <c r="M10" s="273"/>
      <c r="N10" s="273"/>
      <c r="O10" s="273"/>
      <c r="P10" s="517"/>
      <c r="Q10" s="517"/>
      <c r="R10" s="273"/>
      <c r="S10" s="273"/>
      <c r="T10" s="273"/>
      <c r="U10" s="273"/>
      <c r="V10" s="273"/>
      <c r="W10" s="512"/>
    </row>
    <row r="11" spans="1:23" ht="12.75" customHeight="1">
      <c r="A11" s="503"/>
      <c r="B11" s="273"/>
      <c r="C11" s="82" t="s">
        <v>265</v>
      </c>
      <c r="D11" s="300"/>
      <c r="E11" s="300"/>
      <c r="F11" s="273"/>
      <c r="G11" s="273"/>
      <c r="H11" s="273"/>
      <c r="I11" s="273"/>
      <c r="J11" s="273"/>
      <c r="K11" s="273"/>
      <c r="L11" s="273"/>
      <c r="M11" s="273"/>
      <c r="N11" s="273"/>
      <c r="O11" s="273"/>
      <c r="P11" s="517"/>
      <c r="Q11" s="517"/>
      <c r="R11" s="273"/>
      <c r="S11" s="1018"/>
      <c r="T11" s="1019"/>
      <c r="U11" s="1019"/>
      <c r="V11" s="1019"/>
      <c r="W11" s="512"/>
    </row>
    <row r="12" spans="1:23" ht="6" customHeight="1">
      <c r="A12" s="503"/>
      <c r="B12" s="273"/>
      <c r="C12" s="514"/>
      <c r="D12" s="300"/>
      <c r="E12" s="300"/>
      <c r="F12" s="273"/>
      <c r="G12" s="273"/>
      <c r="H12" s="273"/>
      <c r="I12" s="273"/>
      <c r="J12" s="273"/>
      <c r="K12" s="273"/>
      <c r="L12" s="273"/>
      <c r="M12" s="273"/>
      <c r="N12" s="273"/>
      <c r="O12" s="273"/>
      <c r="P12" s="517"/>
      <c r="Q12" s="517"/>
      <c r="R12" s="273"/>
      <c r="S12" s="515"/>
      <c r="T12" s="516"/>
      <c r="U12" s="516"/>
      <c r="V12" s="516"/>
      <c r="W12" s="512"/>
    </row>
    <row r="13" spans="1:23" ht="14.25" customHeight="1">
      <c r="A13" s="503"/>
      <c r="B13" s="273"/>
      <c r="C13" s="518" t="s">
        <v>1</v>
      </c>
      <c r="D13" s="13" t="s">
        <v>246</v>
      </c>
      <c r="E13" s="273"/>
      <c r="F13" s="273"/>
      <c r="G13" s="273"/>
      <c r="H13" s="273"/>
      <c r="I13" s="273"/>
      <c r="J13" s="273"/>
      <c r="K13" s="273"/>
      <c r="L13" s="273"/>
      <c r="M13" s="273"/>
      <c r="N13" s="519"/>
      <c r="O13" s="519"/>
      <c r="P13" s="1020">
        <f>'6-EXPENSES'!G72</f>
        <v>0</v>
      </c>
      <c r="Q13" s="1020"/>
      <c r="R13" s="520"/>
      <c r="S13" s="1021">
        <f>P13</f>
        <v>0</v>
      </c>
      <c r="T13" s="1021"/>
      <c r="U13" s="1021"/>
      <c r="V13" s="1021"/>
      <c r="W13" s="512"/>
    </row>
    <row r="14" spans="1:23" ht="14.25" customHeight="1">
      <c r="A14" s="503"/>
      <c r="B14" s="273"/>
      <c r="C14" s="518" t="s">
        <v>2</v>
      </c>
      <c r="D14" s="290" t="s">
        <v>438</v>
      </c>
      <c r="E14" s="273"/>
      <c r="F14" s="273"/>
      <c r="G14" s="273"/>
      <c r="H14" s="273"/>
      <c r="I14" s="273"/>
      <c r="J14" s="273"/>
      <c r="K14" s="273"/>
      <c r="L14" s="273"/>
      <c r="M14" s="273"/>
      <c r="N14" s="519"/>
      <c r="O14" s="519"/>
      <c r="P14" s="1022">
        <f>'5-REVENUES'!H45+'5-REVENUES'!H46+'5-REVENUES'!H48</f>
        <v>0</v>
      </c>
      <c r="Q14" s="1022"/>
      <c r="R14" s="520"/>
      <c r="S14" s="1023">
        <f>P14</f>
        <v>0</v>
      </c>
      <c r="T14" s="1023"/>
      <c r="U14" s="1023"/>
      <c r="V14" s="1023"/>
      <c r="W14" s="512"/>
    </row>
    <row r="15" spans="1:23" ht="14.25" customHeight="1">
      <c r="A15" s="503"/>
      <c r="B15" s="273"/>
      <c r="C15" s="518" t="s">
        <v>3</v>
      </c>
      <c r="D15" s="685" t="s">
        <v>533</v>
      </c>
      <c r="E15" s="685"/>
      <c r="F15" s="319"/>
      <c r="G15" s="319"/>
      <c r="H15" s="319"/>
      <c r="I15" s="319"/>
      <c r="J15" s="319"/>
      <c r="K15" s="319"/>
      <c r="L15" s="319"/>
      <c r="M15" s="319"/>
      <c r="N15" s="686"/>
      <c r="O15" s="519"/>
      <c r="P15" s="1022">
        <f>'5-REVENUES'!H50</f>
        <v>0</v>
      </c>
      <c r="Q15" s="1022"/>
      <c r="R15" s="520"/>
      <c r="S15" s="1023">
        <f>P15</f>
        <v>0</v>
      </c>
      <c r="T15" s="1023"/>
      <c r="U15" s="1023"/>
      <c r="V15" s="1023"/>
      <c r="W15" s="512"/>
    </row>
    <row r="16" spans="1:23" ht="14.25" customHeight="1">
      <c r="A16" s="503"/>
      <c r="B16" s="273"/>
      <c r="C16" s="518" t="s">
        <v>4</v>
      </c>
      <c r="D16" s="1024" t="s">
        <v>435</v>
      </c>
      <c r="E16" s="1025"/>
      <c r="F16" s="1025"/>
      <c r="G16" s="1025"/>
      <c r="H16" s="1025"/>
      <c r="I16" s="1025"/>
      <c r="J16" s="1025"/>
      <c r="K16" s="1025"/>
      <c r="L16" s="1025"/>
      <c r="M16" s="1025"/>
      <c r="N16" s="1025"/>
      <c r="O16" s="519"/>
      <c r="P16" s="1022">
        <f>'5-REVENUES'!H43</f>
        <v>0</v>
      </c>
      <c r="Q16" s="1022"/>
      <c r="R16" s="520"/>
      <c r="S16" s="1023">
        <f>P16</f>
        <v>0</v>
      </c>
      <c r="T16" s="1023"/>
      <c r="U16" s="1023"/>
      <c r="V16" s="1023"/>
      <c r="W16" s="512"/>
    </row>
    <row r="17" spans="1:23" ht="14.25" customHeight="1">
      <c r="A17" s="503"/>
      <c r="B17" s="273"/>
      <c r="C17" s="518" t="s">
        <v>5</v>
      </c>
      <c r="D17" s="13" t="s">
        <v>247</v>
      </c>
      <c r="E17" s="523"/>
      <c r="F17" s="523"/>
      <c r="G17" s="1027" t="s">
        <v>267</v>
      </c>
      <c r="H17" s="1027"/>
      <c r="I17" s="1027"/>
      <c r="J17" s="1027"/>
      <c r="K17" s="1027"/>
      <c r="L17" s="1027"/>
      <c r="M17" s="1027"/>
      <c r="N17" s="1027"/>
      <c r="O17" s="543"/>
      <c r="P17" s="521"/>
      <c r="Q17" s="521"/>
      <c r="R17" s="520"/>
      <c r="S17" s="1007"/>
      <c r="T17" s="1007"/>
      <c r="U17" s="1007"/>
      <c r="V17" s="1007"/>
      <c r="W17" s="512"/>
    </row>
    <row r="18" spans="1:23" ht="14.25" customHeight="1">
      <c r="A18" s="503"/>
      <c r="B18" s="273"/>
      <c r="C18" s="518"/>
      <c r="D18" s="13"/>
      <c r="E18" s="523"/>
      <c r="F18" s="523"/>
      <c r="G18" s="1028"/>
      <c r="H18" s="1028"/>
      <c r="I18" s="1028"/>
      <c r="J18" s="1028"/>
      <c r="K18" s="1028"/>
      <c r="L18" s="1028"/>
      <c r="M18" s="1028"/>
      <c r="N18" s="1028"/>
      <c r="O18" s="543"/>
      <c r="P18" s="517"/>
      <c r="Q18" s="517"/>
      <c r="R18" s="520"/>
      <c r="S18" s="1007"/>
      <c r="T18" s="1007"/>
      <c r="U18" s="1007"/>
      <c r="V18" s="1007"/>
      <c r="W18" s="512"/>
    </row>
    <row r="19" spans="1:23" ht="14.25" customHeight="1">
      <c r="A19" s="503"/>
      <c r="B19" s="273"/>
      <c r="C19" s="518"/>
      <c r="D19" s="13"/>
      <c r="E19" s="523"/>
      <c r="F19" s="523"/>
      <c r="G19" s="1028"/>
      <c r="H19" s="1028"/>
      <c r="I19" s="1028"/>
      <c r="J19" s="1028"/>
      <c r="K19" s="1028"/>
      <c r="L19" s="1028"/>
      <c r="M19" s="1028"/>
      <c r="N19" s="1028"/>
      <c r="O19" s="543"/>
      <c r="P19" s="517"/>
      <c r="Q19" s="517"/>
      <c r="R19" s="520"/>
      <c r="S19" s="1007"/>
      <c r="T19" s="1007"/>
      <c r="U19" s="1007"/>
      <c r="V19" s="1007"/>
      <c r="W19" s="512"/>
    </row>
    <row r="20" spans="1:23" ht="6.75" customHeight="1">
      <c r="A20" s="503"/>
      <c r="B20" s="273"/>
      <c r="C20" s="518"/>
      <c r="D20" s="290"/>
      <c r="E20" s="273"/>
      <c r="F20" s="273"/>
      <c r="G20" s="273"/>
      <c r="H20" s="273"/>
      <c r="I20" s="273"/>
      <c r="J20" s="273"/>
      <c r="K20" s="273"/>
      <c r="L20" s="273"/>
      <c r="M20" s="273"/>
      <c r="N20" s="519"/>
      <c r="O20" s="519"/>
      <c r="P20" s="524"/>
      <c r="Q20" s="524"/>
      <c r="R20" s="520"/>
      <c r="S20" s="525"/>
      <c r="T20" s="525"/>
      <c r="U20" s="525"/>
      <c r="V20" s="525"/>
      <c r="W20" s="512"/>
    </row>
    <row r="21" spans="1:23" ht="12.75" customHeight="1">
      <c r="A21" s="503"/>
      <c r="B21" s="273"/>
      <c r="C21" s="82" t="s">
        <v>436</v>
      </c>
      <c r="D21" s="300"/>
      <c r="E21" s="300"/>
      <c r="F21" s="273"/>
      <c r="G21" s="273"/>
      <c r="H21" s="273"/>
      <c r="I21" s="273"/>
      <c r="J21" s="273"/>
      <c r="K21" s="273"/>
      <c r="L21" s="273"/>
      <c r="M21" s="273"/>
      <c r="N21" s="273"/>
      <c r="O21" s="273"/>
      <c r="P21" s="517"/>
      <c r="Q21" s="517"/>
      <c r="R21" s="273"/>
      <c r="S21" s="1018"/>
      <c r="T21" s="1019"/>
      <c r="U21" s="1019"/>
      <c r="V21" s="1019"/>
      <c r="W21" s="512"/>
    </row>
    <row r="22" spans="1:23" ht="6" customHeight="1">
      <c r="A22" s="503"/>
      <c r="B22" s="273"/>
      <c r="C22" s="514"/>
      <c r="D22" s="300"/>
      <c r="E22" s="300"/>
      <c r="F22" s="273"/>
      <c r="G22" s="273"/>
      <c r="H22" s="273"/>
      <c r="I22" s="273"/>
      <c r="J22" s="273"/>
      <c r="K22" s="273"/>
      <c r="L22" s="273"/>
      <c r="M22" s="273"/>
      <c r="N22" s="273"/>
      <c r="O22" s="273"/>
      <c r="P22" s="517"/>
      <c r="Q22" s="517"/>
      <c r="R22" s="273"/>
      <c r="S22" s="515"/>
      <c r="T22" s="516"/>
      <c r="U22" s="516"/>
      <c r="V22" s="516"/>
      <c r="W22" s="512"/>
    </row>
    <row r="23" spans="1:23" ht="16.5" customHeight="1">
      <c r="A23" s="503"/>
      <c r="B23" s="273"/>
      <c r="C23" s="518" t="s">
        <v>1</v>
      </c>
      <c r="D23" s="290" t="s">
        <v>437</v>
      </c>
      <c r="E23" s="273"/>
      <c r="F23" s="273"/>
      <c r="G23" s="273"/>
      <c r="H23" s="273"/>
      <c r="I23" s="273"/>
      <c r="J23" s="526"/>
      <c r="K23" s="1026"/>
      <c r="L23" s="1026"/>
      <c r="M23" s="1026"/>
      <c r="N23" s="1026"/>
      <c r="O23" s="519"/>
      <c r="P23" s="1020">
        <f>'6-EXPENSES'!G57+'6-EXPENSES'!G58+'6-EXPENSES'!G59+'6-EXPENSES'!G60</f>
        <v>0</v>
      </c>
      <c r="Q23" s="1020"/>
      <c r="R23" s="544"/>
      <c r="S23" s="1021">
        <f>P23</f>
        <v>0</v>
      </c>
      <c r="T23" s="1021"/>
      <c r="U23" s="1021"/>
      <c r="V23" s="1021"/>
      <c r="W23" s="512"/>
    </row>
    <row r="24" spans="1:23" ht="13.5" customHeight="1">
      <c r="A24" s="503"/>
      <c r="B24" s="273"/>
      <c r="C24" s="527" t="s">
        <v>2</v>
      </c>
      <c r="D24" s="1024" t="s">
        <v>439</v>
      </c>
      <c r="E24" s="1025"/>
      <c r="F24" s="1025"/>
      <c r="G24" s="1025"/>
      <c r="H24" s="1025"/>
      <c r="I24" s="1025"/>
      <c r="J24" s="1025"/>
      <c r="K24" s="1025"/>
      <c r="L24" s="1025"/>
      <c r="M24" s="1025"/>
      <c r="N24" s="1025"/>
      <c r="O24" s="519"/>
      <c r="P24" s="1022">
        <f>'6-EXPENSES'!G41+'6-EXPENSES'!G42+'6-EXPENSES'!G51</f>
        <v>0</v>
      </c>
      <c r="Q24" s="1022"/>
      <c r="R24" s="544"/>
      <c r="S24" s="1023">
        <f>P24</f>
        <v>0</v>
      </c>
      <c r="T24" s="1023"/>
      <c r="U24" s="1023"/>
      <c r="V24" s="1023"/>
      <c r="W24" s="512"/>
    </row>
    <row r="25" spans="1:23" ht="12.75" customHeight="1">
      <c r="A25" s="503"/>
      <c r="B25" s="273"/>
      <c r="C25" s="518" t="s">
        <v>3</v>
      </c>
      <c r="D25" s="1024" t="s">
        <v>440</v>
      </c>
      <c r="E25" s="1025"/>
      <c r="F25" s="1025"/>
      <c r="G25" s="1025"/>
      <c r="H25" s="1025"/>
      <c r="I25" s="1025"/>
      <c r="J25" s="1025"/>
      <c r="K25" s="1025"/>
      <c r="L25" s="1025"/>
      <c r="M25" s="1025"/>
      <c r="N25" s="1025"/>
      <c r="O25" s="519"/>
      <c r="P25" s="1062">
        <f>0.25*('5-REVENUES'!H25+'5-REVENUES'!H26+'5-REVENUES'!H27)</f>
        <v>0</v>
      </c>
      <c r="Q25" s="1062"/>
      <c r="R25" s="544"/>
      <c r="S25" s="1023">
        <f>P25</f>
        <v>0</v>
      </c>
      <c r="T25" s="1023"/>
      <c r="U25" s="1023"/>
      <c r="V25" s="1023"/>
      <c r="W25" s="512"/>
    </row>
    <row r="26" spans="1:23" ht="12.75" customHeight="1">
      <c r="A26" s="503"/>
      <c r="B26" s="273"/>
      <c r="C26" s="518" t="s">
        <v>4</v>
      </c>
      <c r="D26" s="687" t="s">
        <v>534</v>
      </c>
      <c r="E26" s="688"/>
      <c r="F26" s="688"/>
      <c r="G26" s="688"/>
      <c r="H26" s="688"/>
      <c r="I26" s="688"/>
      <c r="J26" s="688"/>
      <c r="K26" s="688"/>
      <c r="L26" s="688"/>
      <c r="M26" s="688"/>
      <c r="N26" s="688"/>
      <c r="O26" s="686"/>
      <c r="P26" s="521"/>
      <c r="Q26" s="521"/>
      <c r="R26" s="544"/>
      <c r="S26" s="1035"/>
      <c r="T26" s="1035"/>
      <c r="U26" s="1035"/>
      <c r="V26" s="1035"/>
      <c r="W26" s="512"/>
    </row>
    <row r="27" spans="1:23" ht="7.5" customHeight="1">
      <c r="A27" s="503"/>
      <c r="B27" s="273"/>
      <c r="C27" s="518"/>
      <c r="D27" s="522"/>
      <c r="E27" s="523"/>
      <c r="F27" s="523"/>
      <c r="G27" s="523"/>
      <c r="H27" s="523"/>
      <c r="I27" s="523"/>
      <c r="J27" s="523"/>
      <c r="K27" s="523"/>
      <c r="L27" s="523"/>
      <c r="M27" s="523"/>
      <c r="N27" s="523"/>
      <c r="O27" s="519"/>
      <c r="P27" s="524"/>
      <c r="Q27" s="524"/>
      <c r="R27" s="520"/>
      <c r="S27" s="525"/>
      <c r="T27" s="525"/>
      <c r="U27" s="525"/>
      <c r="V27" s="525"/>
      <c r="W27" s="512"/>
    </row>
    <row r="28" spans="1:23" ht="18" customHeight="1">
      <c r="A28" s="503"/>
      <c r="B28" s="273"/>
      <c r="C28" s="299" t="s">
        <v>441</v>
      </c>
      <c r="D28" s="300"/>
      <c r="E28" s="300"/>
      <c r="F28" s="273"/>
      <c r="G28" s="273"/>
      <c r="H28" s="273"/>
      <c r="I28" s="273"/>
      <c r="J28" s="273"/>
      <c r="K28" s="273"/>
      <c r="L28" s="273"/>
      <c r="M28" s="273"/>
      <c r="N28" s="273"/>
      <c r="O28" s="273"/>
      <c r="P28" s="273"/>
      <c r="Q28" s="273"/>
      <c r="R28" s="273"/>
      <c r="S28" s="1064">
        <f>SUM(S13:V26)</f>
        <v>0</v>
      </c>
      <c r="T28" s="1064"/>
      <c r="U28" s="1064"/>
      <c r="V28" s="1064"/>
      <c r="W28" s="512"/>
    </row>
    <row r="29" spans="1:23" ht="10.5" customHeight="1">
      <c r="A29" s="503"/>
      <c r="B29" s="273"/>
      <c r="C29" s="300"/>
      <c r="D29" s="300"/>
      <c r="E29" s="300"/>
      <c r="F29" s="273"/>
      <c r="G29" s="273"/>
      <c r="H29" s="273"/>
      <c r="I29" s="273"/>
      <c r="J29" s="273"/>
      <c r="K29" s="273"/>
      <c r="L29" s="273"/>
      <c r="M29" s="273"/>
      <c r="N29" s="273"/>
      <c r="O29" s="273"/>
      <c r="P29" s="273"/>
      <c r="Q29" s="273"/>
      <c r="R29" s="273"/>
      <c r="S29" s="273"/>
      <c r="T29" s="273"/>
      <c r="U29" s="273"/>
      <c r="V29" s="273"/>
      <c r="W29" s="512"/>
    </row>
    <row r="30" spans="1:23" ht="13.8">
      <c r="A30" s="503"/>
      <c r="B30" s="273"/>
      <c r="C30" s="81" t="s">
        <v>442</v>
      </c>
      <c r="D30" s="300"/>
      <c r="E30" s="300"/>
      <c r="F30" s="273"/>
      <c r="G30" s="273"/>
      <c r="H30" s="273"/>
      <c r="I30" s="273"/>
      <c r="J30" s="273"/>
      <c r="K30" s="273"/>
      <c r="L30" s="273"/>
      <c r="M30" s="273"/>
      <c r="N30" s="273"/>
      <c r="O30" s="273"/>
      <c r="P30" s="273"/>
      <c r="Q30" s="528" t="s">
        <v>31</v>
      </c>
      <c r="R30" s="528"/>
      <c r="S30" s="1065">
        <f>S6-S28</f>
        <v>0</v>
      </c>
      <c r="T30" s="1065"/>
      <c r="U30" s="1065"/>
      <c r="V30" s="1065"/>
      <c r="W30" s="1066"/>
    </row>
    <row r="31" spans="1:23" ht="9" customHeight="1">
      <c r="A31" s="503"/>
      <c r="B31" s="273"/>
      <c r="C31" s="273"/>
      <c r="D31" s="300"/>
      <c r="E31" s="300"/>
      <c r="F31" s="273"/>
      <c r="G31" s="273"/>
      <c r="H31" s="273"/>
      <c r="I31" s="273"/>
      <c r="J31" s="273"/>
      <c r="K31" s="273"/>
      <c r="L31" s="273"/>
      <c r="M31" s="273"/>
      <c r="N31" s="273"/>
      <c r="O31" s="273"/>
      <c r="P31" s="273"/>
      <c r="Q31" s="273"/>
      <c r="R31" s="273"/>
      <c r="S31" s="529"/>
      <c r="T31" s="529"/>
      <c r="U31" s="529"/>
      <c r="V31" s="529"/>
      <c r="W31" s="512"/>
    </row>
    <row r="32" spans="1:23">
      <c r="A32" s="503"/>
      <c r="B32" s="288" t="s">
        <v>32</v>
      </c>
      <c r="C32" s="84" t="s">
        <v>248</v>
      </c>
      <c r="D32" s="300"/>
      <c r="E32" s="300"/>
      <c r="F32" s="273"/>
      <c r="G32" s="273"/>
      <c r="H32" s="273"/>
      <c r="I32" s="273"/>
      <c r="J32" s="273"/>
      <c r="K32" s="273"/>
      <c r="L32" s="273"/>
      <c r="M32" s="273"/>
      <c r="N32" s="273"/>
      <c r="O32" s="273"/>
      <c r="P32" s="273"/>
      <c r="Q32" s="273"/>
      <c r="R32" s="273"/>
      <c r="S32" s="273"/>
      <c r="T32" s="273"/>
      <c r="U32" s="273"/>
      <c r="V32" s="273"/>
      <c r="W32" s="512"/>
    </row>
    <row r="33" spans="1:23" ht="15" customHeight="1">
      <c r="A33" s="503"/>
      <c r="B33" s="273"/>
      <c r="C33" s="81" t="s">
        <v>249</v>
      </c>
      <c r="D33" s="300"/>
      <c r="E33" s="300"/>
      <c r="F33" s="273"/>
      <c r="G33" s="273"/>
      <c r="H33" s="273"/>
      <c r="I33" s="273"/>
      <c r="J33" s="273"/>
      <c r="K33" s="273"/>
      <c r="L33" s="273"/>
      <c r="M33" s="273"/>
      <c r="N33" s="273"/>
      <c r="O33" s="273"/>
      <c r="P33" s="273"/>
      <c r="Q33" s="273"/>
      <c r="R33" s="273"/>
      <c r="S33" s="1067"/>
      <c r="T33" s="1067"/>
      <c r="U33" s="1067"/>
      <c r="V33" s="531"/>
      <c r="W33" s="512"/>
    </row>
    <row r="34" spans="1:23" ht="9" customHeight="1">
      <c r="A34" s="503"/>
      <c r="B34" s="273"/>
      <c r="C34" s="273"/>
      <c r="D34" s="300"/>
      <c r="E34" s="300"/>
      <c r="F34" s="273"/>
      <c r="G34" s="273"/>
      <c r="H34" s="273"/>
      <c r="I34" s="273"/>
      <c r="J34" s="273"/>
      <c r="K34" s="273"/>
      <c r="L34" s="273"/>
      <c r="M34" s="273"/>
      <c r="N34" s="273"/>
      <c r="O34" s="273"/>
      <c r="P34" s="273"/>
      <c r="Q34" s="273"/>
      <c r="R34" s="273"/>
      <c r="S34" s="273"/>
      <c r="T34" s="273"/>
      <c r="U34" s="273"/>
      <c r="V34" s="273"/>
      <c r="W34" s="512"/>
    </row>
    <row r="35" spans="1:23" ht="15" customHeight="1">
      <c r="A35" s="503"/>
      <c r="B35" s="273"/>
      <c r="C35" s="85" t="s">
        <v>266</v>
      </c>
      <c r="D35" s="300"/>
      <c r="E35" s="300"/>
      <c r="F35" s="273"/>
      <c r="G35" s="273"/>
      <c r="H35" s="273"/>
      <c r="I35" s="273"/>
      <c r="J35" s="273"/>
      <c r="K35" s="273"/>
      <c r="L35" s="273"/>
      <c r="M35" s="273"/>
      <c r="N35" s="273"/>
      <c r="O35" s="273"/>
      <c r="P35" s="273"/>
      <c r="Q35" s="273"/>
      <c r="R35" s="273"/>
      <c r="S35" s="1029"/>
      <c r="T35" s="1029"/>
      <c r="U35" s="1029"/>
      <c r="V35" s="532"/>
      <c r="W35" s="512"/>
    </row>
    <row r="36" spans="1:23" ht="9" customHeight="1">
      <c r="A36" s="503"/>
      <c r="B36" s="273"/>
      <c r="C36" s="273"/>
      <c r="D36" s="300"/>
      <c r="E36" s="300"/>
      <c r="F36" s="273"/>
      <c r="G36" s="273"/>
      <c r="H36" s="273"/>
      <c r="I36" s="273"/>
      <c r="J36" s="273"/>
      <c r="K36" s="273"/>
      <c r="L36" s="273"/>
      <c r="M36" s="273"/>
      <c r="N36" s="273"/>
      <c r="O36" s="273"/>
      <c r="P36" s="273"/>
      <c r="Q36" s="273"/>
      <c r="R36" s="273"/>
      <c r="S36" s="273"/>
      <c r="T36" s="273"/>
      <c r="U36" s="273"/>
      <c r="V36" s="273"/>
      <c r="W36" s="512"/>
    </row>
    <row r="37" spans="1:23" ht="13.8">
      <c r="A37" s="503"/>
      <c r="B37" s="273"/>
      <c r="C37" s="81" t="s">
        <v>268</v>
      </c>
      <c r="D37" s="300"/>
      <c r="E37" s="300"/>
      <c r="F37" s="273"/>
      <c r="G37" s="273"/>
      <c r="H37" s="273"/>
      <c r="I37" s="273"/>
      <c r="J37" s="273"/>
      <c r="K37" s="273"/>
      <c r="L37" s="273"/>
      <c r="M37" s="273"/>
      <c r="N37" s="273"/>
      <c r="O37" s="273"/>
      <c r="P37" s="273"/>
      <c r="Q37" s="528" t="s">
        <v>33</v>
      </c>
      <c r="R37" s="528"/>
      <c r="S37" s="1030">
        <f>S33-S35</f>
        <v>0</v>
      </c>
      <c r="T37" s="1030"/>
      <c r="U37" s="1030"/>
      <c r="V37" s="1030"/>
      <c r="W37" s="1031"/>
    </row>
    <row r="38" spans="1:23" ht="10.5" customHeight="1">
      <c r="A38" s="503"/>
      <c r="B38" s="273"/>
      <c r="C38" s="273"/>
      <c r="D38" s="300"/>
      <c r="E38" s="300"/>
      <c r="F38" s="273"/>
      <c r="G38" s="273"/>
      <c r="H38" s="273"/>
      <c r="I38" s="273"/>
      <c r="J38" s="273"/>
      <c r="K38" s="273"/>
      <c r="L38" s="273"/>
      <c r="M38" s="273"/>
      <c r="N38" s="273"/>
      <c r="O38" s="273"/>
      <c r="P38" s="273"/>
      <c r="Q38" s="273"/>
      <c r="R38" s="273"/>
      <c r="S38" s="529"/>
      <c r="T38" s="529"/>
      <c r="U38" s="529"/>
      <c r="V38" s="529"/>
      <c r="W38" s="512"/>
    </row>
    <row r="39" spans="1:23" ht="15.6">
      <c r="A39" s="503"/>
      <c r="B39" s="273"/>
      <c r="C39" s="16" t="s">
        <v>269</v>
      </c>
      <c r="D39" s="300"/>
      <c r="E39" s="300"/>
      <c r="F39" s="273"/>
      <c r="G39" s="273"/>
      <c r="H39" s="273"/>
      <c r="J39" s="273"/>
      <c r="K39" s="273"/>
      <c r="L39" s="273"/>
      <c r="M39" s="273"/>
      <c r="N39" s="273"/>
      <c r="O39" s="273"/>
      <c r="P39" s="273"/>
      <c r="Q39" s="528" t="s">
        <v>34</v>
      </c>
      <c r="R39" s="533"/>
      <c r="S39" s="1032">
        <f>S30+S37</f>
        <v>0</v>
      </c>
      <c r="T39" s="1033"/>
      <c r="U39" s="1033"/>
      <c r="V39" s="1033"/>
      <c r="W39" s="1034"/>
    </row>
    <row r="40" spans="1:23" ht="10.5" customHeight="1">
      <c r="A40" s="503"/>
      <c r="B40" s="273"/>
      <c r="C40" s="273"/>
      <c r="D40" s="300"/>
      <c r="E40" s="300"/>
      <c r="F40" s="273"/>
      <c r="G40" s="273"/>
      <c r="H40" s="273"/>
      <c r="I40" s="273"/>
      <c r="J40" s="273"/>
      <c r="K40" s="273"/>
      <c r="L40" s="273"/>
      <c r="M40" s="273"/>
      <c r="N40" s="273"/>
      <c r="O40" s="273"/>
      <c r="P40" s="273"/>
      <c r="Q40" s="273"/>
      <c r="R40" s="273"/>
      <c r="S40" s="273"/>
      <c r="T40" s="273"/>
      <c r="U40" s="273"/>
      <c r="V40" s="273"/>
      <c r="W40" s="512"/>
    </row>
    <row r="41" spans="1:23" ht="15.6">
      <c r="A41" s="503"/>
      <c r="B41" s="288" t="s">
        <v>290</v>
      </c>
      <c r="C41" s="530" t="s">
        <v>443</v>
      </c>
      <c r="D41" s="300"/>
      <c r="E41" s="300"/>
      <c r="F41" s="273"/>
      <c r="G41" s="273"/>
      <c r="H41" s="273"/>
      <c r="I41" s="273"/>
      <c r="J41" s="273"/>
      <c r="K41" s="273"/>
      <c r="L41" s="273"/>
      <c r="M41" s="273"/>
      <c r="N41" s="273"/>
      <c r="O41" s="273"/>
      <c r="P41" s="273"/>
      <c r="Q41" s="533" t="s">
        <v>433</v>
      </c>
      <c r="R41" s="528"/>
      <c r="S41" s="1041"/>
      <c r="T41" s="1041"/>
      <c r="U41" s="1041"/>
      <c r="V41" s="1041"/>
      <c r="W41" s="1042"/>
    </row>
    <row r="42" spans="1:23" ht="10.5" customHeight="1">
      <c r="A42" s="504"/>
      <c r="B42" s="292"/>
      <c r="C42" s="292"/>
      <c r="D42" s="534"/>
      <c r="E42" s="534"/>
      <c r="F42" s="292"/>
      <c r="G42" s="292"/>
      <c r="H42" s="292"/>
      <c r="I42" s="292"/>
      <c r="J42" s="292"/>
      <c r="K42" s="292"/>
      <c r="L42" s="292"/>
      <c r="M42" s="292"/>
      <c r="N42" s="292"/>
      <c r="O42" s="292"/>
      <c r="P42" s="292"/>
      <c r="Q42" s="292"/>
      <c r="R42" s="292"/>
      <c r="S42" s="292"/>
      <c r="T42" s="292"/>
      <c r="U42" s="292"/>
      <c r="V42" s="292"/>
      <c r="W42" s="535"/>
    </row>
    <row r="43" spans="1:23" ht="7.5" customHeight="1">
      <c r="A43" s="503"/>
      <c r="B43" s="273"/>
      <c r="C43" s="273"/>
      <c r="D43" s="300"/>
      <c r="E43" s="300"/>
      <c r="F43" s="273"/>
      <c r="G43" s="273"/>
      <c r="H43" s="273"/>
      <c r="I43" s="273"/>
      <c r="J43" s="273"/>
      <c r="K43" s="273"/>
      <c r="L43" s="273"/>
      <c r="M43" s="273"/>
      <c r="N43" s="273"/>
      <c r="O43" s="273"/>
      <c r="P43" s="273"/>
      <c r="Q43" s="273"/>
      <c r="R43" s="273"/>
      <c r="S43" s="273"/>
      <c r="T43" s="273"/>
      <c r="U43" s="273"/>
      <c r="V43" s="273"/>
      <c r="W43" s="512"/>
    </row>
    <row r="44" spans="1:23" ht="18" customHeight="1">
      <c r="A44" s="1043" t="s">
        <v>250</v>
      </c>
      <c r="B44" s="1044"/>
      <c r="C44" s="1044"/>
      <c r="D44" s="1044"/>
      <c r="E44" s="1044"/>
      <c r="F44" s="1044"/>
      <c r="G44" s="1044"/>
      <c r="H44" s="1044"/>
      <c r="I44" s="1044"/>
      <c r="J44" s="1044"/>
      <c r="K44" s="1044"/>
      <c r="L44" s="1044"/>
      <c r="M44" s="1044"/>
      <c r="N44" s="1044"/>
      <c r="O44" s="1044"/>
      <c r="P44" s="1044"/>
      <c r="Q44" s="1044"/>
      <c r="R44" s="1044"/>
      <c r="S44" s="1044"/>
      <c r="T44" s="1044"/>
      <c r="U44" s="1044"/>
      <c r="V44" s="1044"/>
      <c r="W44" s="1045"/>
    </row>
    <row r="45" spans="1:23" ht="21" customHeight="1">
      <c r="A45" s="503"/>
      <c r="B45" s="273"/>
      <c r="C45" s="273"/>
      <c r="D45" s="300"/>
      <c r="E45" s="300"/>
      <c r="F45" s="273"/>
      <c r="G45" s="273"/>
      <c r="H45" s="273"/>
      <c r="I45" s="273"/>
      <c r="J45" s="273"/>
      <c r="K45" s="273"/>
      <c r="L45" s="273"/>
      <c r="M45" s="1046" t="s">
        <v>116</v>
      </c>
      <c r="N45" s="1046"/>
      <c r="O45" s="536"/>
      <c r="P45" s="586" t="s">
        <v>490</v>
      </c>
      <c r="Q45" s="273"/>
      <c r="R45" s="273"/>
      <c r="S45" s="273"/>
      <c r="T45" s="273"/>
      <c r="U45" s="273"/>
      <c r="V45" s="273"/>
      <c r="W45" s="512"/>
    </row>
    <row r="46" spans="1:23" ht="15" customHeight="1">
      <c r="A46" s="503"/>
      <c r="B46" s="273"/>
      <c r="C46" s="13" t="s">
        <v>487</v>
      </c>
      <c r="D46" s="300"/>
      <c r="E46" s="300"/>
      <c r="F46" s="273"/>
      <c r="G46" s="273"/>
      <c r="H46" s="273"/>
      <c r="I46" s="273"/>
      <c r="J46" s="273"/>
      <c r="K46" s="273"/>
      <c r="L46" s="273"/>
      <c r="M46" s="1047">
        <v>0.09</v>
      </c>
      <c r="N46" s="1047"/>
      <c r="O46" s="538" t="s">
        <v>35</v>
      </c>
      <c r="P46" s="545">
        <f>S39</f>
        <v>0</v>
      </c>
      <c r="Q46" s="518" t="s">
        <v>36</v>
      </c>
      <c r="R46" s="518"/>
      <c r="S46" s="1048">
        <f>M46*P46</f>
        <v>0</v>
      </c>
      <c r="T46" s="1048"/>
      <c r="U46" s="1048"/>
      <c r="V46" s="1048"/>
      <c r="W46" s="512"/>
    </row>
    <row r="47" spans="1:23" ht="16.5" customHeight="1">
      <c r="A47" s="503"/>
      <c r="B47" s="273"/>
      <c r="C47" s="273" t="s">
        <v>493</v>
      </c>
      <c r="D47" s="300"/>
      <c r="E47" s="300"/>
      <c r="F47" s="273"/>
      <c r="G47" s="273"/>
      <c r="H47" s="273"/>
      <c r="I47" s="273"/>
      <c r="J47" s="273"/>
      <c r="K47" s="273"/>
      <c r="L47" s="273"/>
      <c r="M47" s="273"/>
      <c r="N47" s="273"/>
      <c r="O47" s="273"/>
      <c r="P47" s="273"/>
      <c r="Q47" s="273"/>
      <c r="R47" s="273"/>
      <c r="S47" s="529"/>
      <c r="T47" s="529"/>
      <c r="U47" s="529"/>
      <c r="V47" s="529"/>
      <c r="W47" s="512"/>
    </row>
    <row r="48" spans="1:23" ht="21" customHeight="1">
      <c r="A48" s="503"/>
      <c r="B48" s="273"/>
      <c r="C48" s="273"/>
      <c r="D48" s="300"/>
      <c r="E48" s="300"/>
      <c r="F48" s="273"/>
      <c r="G48" s="273"/>
      <c r="H48" s="273"/>
      <c r="I48" s="273"/>
      <c r="J48" s="273"/>
      <c r="K48" s="273"/>
      <c r="L48" s="273"/>
      <c r="M48" s="1046" t="s">
        <v>116</v>
      </c>
      <c r="N48" s="1046"/>
      <c r="O48" s="536"/>
      <c r="P48" s="537" t="s">
        <v>491</v>
      </c>
      <c r="Q48" s="273"/>
      <c r="R48" s="273"/>
      <c r="S48" s="273"/>
      <c r="T48" s="273"/>
      <c r="U48" s="273"/>
      <c r="V48" s="273"/>
      <c r="W48" s="512"/>
    </row>
    <row r="49" spans="1:23" ht="15" customHeight="1">
      <c r="A49" s="503"/>
      <c r="B49" s="273"/>
      <c r="C49" s="290" t="s">
        <v>492</v>
      </c>
      <c r="D49" s="300"/>
      <c r="E49" s="300"/>
      <c r="F49" s="273"/>
      <c r="G49" s="273"/>
      <c r="H49" s="273"/>
      <c r="I49" s="273"/>
      <c r="J49" s="273"/>
      <c r="K49" s="273"/>
      <c r="L49" s="273"/>
      <c r="M49" s="1063">
        <v>0.09</v>
      </c>
      <c r="N49" s="1063"/>
      <c r="O49" s="538" t="s">
        <v>35</v>
      </c>
      <c r="P49" s="545">
        <f>S41</f>
        <v>0</v>
      </c>
      <c r="Q49" s="518" t="s">
        <v>36</v>
      </c>
      <c r="R49" s="518"/>
      <c r="S49" s="1048">
        <f>M49*P49</f>
        <v>0</v>
      </c>
      <c r="T49" s="1048"/>
      <c r="U49" s="1048"/>
      <c r="V49" s="1048"/>
      <c r="W49" s="512"/>
    </row>
    <row r="50" spans="1:23" ht="11.25" customHeight="1">
      <c r="A50" s="503"/>
      <c r="B50" s="273"/>
      <c r="C50" s="290"/>
      <c r="D50" s="300"/>
      <c r="E50" s="300"/>
      <c r="F50" s="273"/>
      <c r="G50" s="273"/>
      <c r="H50" s="273"/>
      <c r="I50" s="273"/>
      <c r="J50" s="273"/>
      <c r="K50" s="273"/>
      <c r="L50" s="273"/>
      <c r="M50" s="598"/>
      <c r="N50" s="598"/>
      <c r="O50" s="538"/>
      <c r="P50" s="599"/>
      <c r="Q50" s="518"/>
      <c r="R50" s="518"/>
      <c r="S50" s="595"/>
      <c r="T50" s="595"/>
      <c r="U50" s="595"/>
      <c r="V50" s="595"/>
      <c r="W50" s="512"/>
    </row>
    <row r="51" spans="1:23" ht="13.5" customHeight="1">
      <c r="A51" s="503"/>
      <c r="B51" s="273"/>
      <c r="C51" s="290" t="s">
        <v>500</v>
      </c>
      <c r="D51" s="300"/>
      <c r="E51" s="300"/>
      <c r="F51" s="273"/>
      <c r="G51" s="273"/>
      <c r="H51" s="273"/>
      <c r="I51" s="273"/>
      <c r="J51" s="273"/>
      <c r="K51" s="273"/>
      <c r="L51" s="273"/>
      <c r="M51" s="598"/>
      <c r="N51" s="598"/>
      <c r="O51" s="538"/>
      <c r="P51" s="599"/>
      <c r="Q51" s="518"/>
      <c r="R51" s="518"/>
      <c r="S51" s="1036">
        <f>'4-Balance Sheet'!H57</f>
        <v>0</v>
      </c>
      <c r="T51" s="1036"/>
      <c r="U51" s="1036"/>
      <c r="V51" s="1036"/>
      <c r="W51" s="512"/>
    </row>
    <row r="52" spans="1:23" ht="10.5" customHeight="1">
      <c r="A52" s="503"/>
      <c r="B52" s="273"/>
      <c r="C52" s="290"/>
      <c r="D52" s="300"/>
      <c r="E52" s="300"/>
      <c r="F52" s="273"/>
      <c r="G52" s="273"/>
      <c r="H52" s="273"/>
      <c r="I52" s="273"/>
      <c r="J52" s="273"/>
      <c r="K52" s="273"/>
      <c r="L52" s="273"/>
      <c r="M52" s="598"/>
      <c r="N52" s="598"/>
      <c r="O52" s="538"/>
      <c r="P52" s="599"/>
      <c r="Q52" s="518"/>
      <c r="R52" s="518"/>
      <c r="S52" s="595"/>
      <c r="T52" s="595"/>
      <c r="U52" s="595"/>
      <c r="V52" s="595"/>
      <c r="W52" s="512"/>
    </row>
    <row r="53" spans="1:23" ht="14.25" customHeight="1">
      <c r="A53" s="503"/>
      <c r="B53" s="273"/>
      <c r="C53" s="290" t="s">
        <v>499</v>
      </c>
      <c r="D53" s="300"/>
      <c r="E53" s="300"/>
      <c r="F53" s="273"/>
      <c r="G53" s="273"/>
      <c r="H53" s="273"/>
      <c r="I53" s="273"/>
      <c r="J53" s="273"/>
      <c r="K53" s="273"/>
      <c r="L53" s="273"/>
      <c r="M53" s="598"/>
      <c r="N53" s="598"/>
      <c r="O53" s="538"/>
      <c r="P53" s="599"/>
      <c r="Q53" s="518"/>
      <c r="R53" s="518"/>
      <c r="S53" s="1036">
        <f>'4-Balance Sheet'!H21</f>
        <v>0</v>
      </c>
      <c r="T53" s="1036"/>
      <c r="U53" s="1036"/>
      <c r="V53" s="1036"/>
      <c r="W53" s="512"/>
    </row>
    <row r="54" spans="1:23" ht="10.5" customHeight="1">
      <c r="A54" s="503"/>
      <c r="B54" s="273"/>
      <c r="C54" s="273"/>
      <c r="D54" s="300"/>
      <c r="E54" s="300"/>
      <c r="F54" s="273"/>
      <c r="G54" s="273"/>
      <c r="H54" s="273"/>
      <c r="I54" s="273"/>
      <c r="J54" s="273"/>
      <c r="K54" s="273"/>
      <c r="L54" s="273"/>
      <c r="M54" s="273"/>
      <c r="N54" s="273"/>
      <c r="O54" s="273"/>
      <c r="P54" s="273"/>
      <c r="Q54" s="273"/>
      <c r="R54" s="273"/>
      <c r="S54" s="273"/>
      <c r="T54" s="273"/>
      <c r="U54" s="273"/>
      <c r="V54" s="273"/>
      <c r="W54" s="512"/>
    </row>
    <row r="55" spans="1:23">
      <c r="A55" s="503"/>
      <c r="B55" s="273"/>
      <c r="C55" s="84" t="s">
        <v>488</v>
      </c>
      <c r="D55" s="300"/>
      <c r="E55" s="300"/>
      <c r="F55" s="273"/>
      <c r="G55" s="273"/>
      <c r="H55" s="273"/>
      <c r="I55" s="273"/>
      <c r="J55" s="273"/>
      <c r="K55" s="273"/>
      <c r="L55" s="273"/>
      <c r="M55" s="273"/>
      <c r="N55" s="273"/>
      <c r="O55" s="273"/>
      <c r="P55" s="273"/>
      <c r="Q55" s="273"/>
      <c r="R55" s="273"/>
      <c r="S55" s="1049"/>
      <c r="T55" s="1049"/>
      <c r="U55" s="1049"/>
      <c r="V55" s="532"/>
      <c r="W55" s="512"/>
    </row>
    <row r="56" spans="1:23" ht="10.5" customHeight="1">
      <c r="A56" s="503"/>
      <c r="B56" s="273"/>
      <c r="C56" s="273"/>
      <c r="D56" s="300"/>
      <c r="E56" s="300"/>
      <c r="F56" s="273"/>
      <c r="G56" s="273"/>
      <c r="H56" s="273"/>
      <c r="I56" s="273"/>
      <c r="J56" s="273"/>
      <c r="K56" s="273"/>
      <c r="L56" s="273"/>
      <c r="M56" s="273"/>
      <c r="N56" s="273"/>
      <c r="O56" s="273"/>
      <c r="P56" s="273"/>
      <c r="Q56" s="273"/>
      <c r="R56" s="273"/>
      <c r="S56" s="273"/>
      <c r="T56" s="273"/>
      <c r="U56" s="273"/>
      <c r="V56" s="273"/>
      <c r="W56" s="512"/>
    </row>
    <row r="57" spans="1:23" ht="13.8">
      <c r="A57" s="503"/>
      <c r="B57" s="273"/>
      <c r="C57" s="72" t="s">
        <v>504</v>
      </c>
      <c r="D57" s="300"/>
      <c r="E57" s="300"/>
      <c r="F57" s="273"/>
      <c r="G57" s="273"/>
      <c r="H57" s="273"/>
      <c r="I57" s="288">
        <f>'1-Front Page'!I7</f>
        <v>2021</v>
      </c>
      <c r="J57" s="614" t="s">
        <v>505</v>
      </c>
      <c r="K57" s="273"/>
      <c r="L57" s="273"/>
      <c r="M57" s="273"/>
      <c r="N57" s="273"/>
      <c r="O57" s="273"/>
      <c r="P57" s="273"/>
      <c r="Q57" s="273"/>
      <c r="R57" s="273"/>
      <c r="S57" s="1059">
        <f>IF((S46+S49+S51-S53-S55)&gt;=0,(S46+S49+S51-S53-S55),0)</f>
        <v>0</v>
      </c>
      <c r="T57" s="1060"/>
      <c r="U57" s="1060"/>
      <c r="V57" s="1061"/>
      <c r="W57" s="512"/>
    </row>
    <row r="58" spans="1:23" ht="10.5" customHeight="1">
      <c r="A58" s="503"/>
      <c r="B58" s="273"/>
      <c r="C58" s="72"/>
      <c r="D58" s="300"/>
      <c r="E58" s="300"/>
      <c r="F58" s="273"/>
      <c r="G58" s="273"/>
      <c r="H58" s="273"/>
      <c r="I58" s="273"/>
      <c r="J58" s="273"/>
      <c r="K58" s="273"/>
      <c r="L58" s="273"/>
      <c r="M58" s="273"/>
      <c r="N58" s="273"/>
      <c r="O58" s="273"/>
      <c r="P58" s="273"/>
      <c r="Q58" s="273"/>
      <c r="R58" s="273"/>
      <c r="S58" s="612"/>
      <c r="T58" s="613"/>
      <c r="U58" s="613"/>
      <c r="V58" s="613"/>
      <c r="W58" s="512"/>
    </row>
    <row r="59" spans="1:23" ht="13.8">
      <c r="A59" s="503"/>
      <c r="B59" s="273"/>
      <c r="C59" s="72" t="s">
        <v>506</v>
      </c>
      <c r="D59" s="300"/>
      <c r="E59" s="300"/>
      <c r="F59" s="273"/>
      <c r="G59" s="273"/>
      <c r="H59" s="273"/>
      <c r="I59" s="288">
        <f>'1-Front Page'!I7</f>
        <v>2021</v>
      </c>
      <c r="J59" s="614" t="s">
        <v>505</v>
      </c>
      <c r="K59" s="273"/>
      <c r="L59" s="273"/>
      <c r="M59" s="273"/>
      <c r="N59" s="273"/>
      <c r="O59" s="273"/>
      <c r="P59" s="273"/>
      <c r="Q59" s="273"/>
      <c r="R59" s="273"/>
      <c r="S59" s="1050">
        <f>IF((S46+S49+S51-S53-S55)&lt;0,-(S46+S49+S51-S53-S55),0)</f>
        <v>0</v>
      </c>
      <c r="T59" s="1051"/>
      <c r="U59" s="1051"/>
      <c r="V59" s="1052"/>
      <c r="W59" s="512"/>
    </row>
    <row r="60" spans="1:23" ht="9" customHeight="1">
      <c r="A60" s="503"/>
      <c r="B60" s="273"/>
      <c r="C60" s="72"/>
      <c r="D60" s="300"/>
      <c r="E60" s="300"/>
      <c r="F60" s="273"/>
      <c r="G60" s="273"/>
      <c r="H60" s="273"/>
      <c r="I60" s="273"/>
      <c r="J60" s="273"/>
      <c r="K60" s="273"/>
      <c r="L60" s="273"/>
      <c r="M60" s="273"/>
      <c r="N60" s="273"/>
      <c r="O60" s="273"/>
      <c r="P60" s="273"/>
      <c r="Q60" s="273"/>
      <c r="R60" s="273"/>
      <c r="S60" s="612"/>
      <c r="T60" s="613"/>
      <c r="U60" s="613"/>
      <c r="V60" s="613"/>
      <c r="W60" s="512"/>
    </row>
    <row r="61" spans="1:23" ht="9" customHeight="1">
      <c r="A61" s="503"/>
      <c r="B61" s="273"/>
      <c r="C61" s="615"/>
      <c r="D61" s="616"/>
      <c r="E61" s="616"/>
      <c r="F61" s="617"/>
      <c r="G61" s="617"/>
      <c r="H61" s="617"/>
      <c r="I61" s="617"/>
      <c r="J61" s="617"/>
      <c r="K61" s="617"/>
      <c r="L61" s="617"/>
      <c r="M61" s="617"/>
      <c r="N61" s="617"/>
      <c r="O61" s="617"/>
      <c r="P61" s="617"/>
      <c r="Q61" s="617"/>
      <c r="R61" s="617"/>
      <c r="S61" s="618"/>
      <c r="T61" s="619"/>
      <c r="U61" s="620"/>
      <c r="V61" s="613"/>
      <c r="W61" s="512"/>
    </row>
    <row r="62" spans="1:23" ht="13.8">
      <c r="A62" s="503"/>
      <c r="B62" s="273"/>
      <c r="C62" s="621" t="s">
        <v>507</v>
      </c>
      <c r="D62" s="622"/>
      <c r="E62" s="622"/>
      <c r="F62" s="13"/>
      <c r="G62" s="13"/>
      <c r="H62" s="13"/>
      <c r="I62" s="623">
        <f>IF(T2&gt;0,T2+1,0)</f>
        <v>2022</v>
      </c>
      <c r="J62" s="13"/>
      <c r="K62" s="13"/>
      <c r="L62" s="13"/>
      <c r="M62" s="13"/>
      <c r="N62" s="13"/>
      <c r="O62" s="13"/>
      <c r="P62" s="13"/>
      <c r="Q62" s="1053">
        <f>S57</f>
        <v>0</v>
      </c>
      <c r="R62" s="1053"/>
      <c r="S62" s="1053"/>
      <c r="T62" s="1053"/>
      <c r="U62" s="1054"/>
      <c r="V62" s="613"/>
      <c r="W62" s="512"/>
    </row>
    <row r="63" spans="1:23" ht="13.8">
      <c r="A63" s="503"/>
      <c r="B63" s="273"/>
      <c r="C63" s="624" t="s">
        <v>508</v>
      </c>
      <c r="D63" s="622"/>
      <c r="E63" s="622"/>
      <c r="F63" s="13"/>
      <c r="G63" s="13"/>
      <c r="H63" s="16">
        <f>IF(T2&gt;0,T2+1,0)</f>
        <v>2022</v>
      </c>
      <c r="I63" s="13"/>
      <c r="J63" s="13"/>
      <c r="K63" s="13"/>
      <c r="L63" s="13"/>
      <c r="M63" s="13"/>
      <c r="N63" s="13"/>
      <c r="O63" s="13"/>
      <c r="P63" s="13"/>
      <c r="Q63" s="1055"/>
      <c r="R63" s="1055"/>
      <c r="S63" s="1055"/>
      <c r="T63" s="1055"/>
      <c r="U63" s="1056"/>
      <c r="V63" s="613"/>
      <c r="W63" s="512"/>
    </row>
    <row r="64" spans="1:23" ht="9" customHeight="1">
      <c r="A64" s="503"/>
      <c r="B64" s="273"/>
      <c r="C64" s="625"/>
      <c r="D64" s="622"/>
      <c r="E64" s="622"/>
      <c r="F64" s="13"/>
      <c r="G64" s="13"/>
      <c r="H64" s="13"/>
      <c r="I64" s="13"/>
      <c r="J64" s="13"/>
      <c r="K64" s="13"/>
      <c r="L64" s="13"/>
      <c r="M64" s="13"/>
      <c r="N64" s="13"/>
      <c r="O64" s="13"/>
      <c r="P64" s="13"/>
      <c r="Q64" s="13"/>
      <c r="R64" s="13"/>
      <c r="S64" s="626"/>
      <c r="T64" s="627"/>
      <c r="U64" s="628"/>
      <c r="V64" s="613"/>
      <c r="W64" s="512"/>
    </row>
    <row r="65" spans="1:23" ht="20.25" customHeight="1">
      <c r="A65" s="503"/>
      <c r="B65" s="273"/>
      <c r="C65" s="621" t="s">
        <v>509</v>
      </c>
      <c r="D65" s="629"/>
      <c r="E65" s="629"/>
      <c r="F65" s="630"/>
      <c r="G65" s="630"/>
      <c r="H65" s="623">
        <f>IF(T2&gt;0,T2+1,0)</f>
        <v>2022</v>
      </c>
      <c r="I65" s="13"/>
      <c r="J65" s="13"/>
      <c r="K65" s="13"/>
      <c r="L65" s="13"/>
      <c r="M65" s="13"/>
      <c r="N65" s="13"/>
      <c r="O65" s="13"/>
      <c r="P65" s="13"/>
      <c r="Q65" s="1037">
        <f>IF((Q62-Q63)&gt;=0,(Q62-Q63),0)</f>
        <v>0</v>
      </c>
      <c r="R65" s="1037"/>
      <c r="S65" s="1037"/>
      <c r="T65" s="1037"/>
      <c r="U65" s="1038"/>
      <c r="V65" s="613"/>
      <c r="W65" s="512"/>
    </row>
    <row r="66" spans="1:23" ht="6" customHeight="1">
      <c r="A66" s="503"/>
      <c r="B66" s="273"/>
      <c r="C66" s="624"/>
      <c r="D66" s="622"/>
      <c r="E66" s="622"/>
      <c r="F66" s="13"/>
      <c r="G66" s="13"/>
      <c r="H66" s="13"/>
      <c r="I66" s="13"/>
      <c r="J66" s="13"/>
      <c r="K66" s="13"/>
      <c r="L66" s="13"/>
      <c r="M66" s="13"/>
      <c r="N66" s="13"/>
      <c r="O66" s="13"/>
      <c r="P66" s="13"/>
      <c r="Q66" s="13"/>
      <c r="R66" s="13"/>
      <c r="S66" s="626"/>
      <c r="T66" s="627"/>
      <c r="U66" s="628"/>
      <c r="V66" s="613"/>
      <c r="W66" s="512"/>
    </row>
    <row r="67" spans="1:23" ht="19.2">
      <c r="A67" s="503"/>
      <c r="B67" s="273"/>
      <c r="C67" s="631" t="s">
        <v>510</v>
      </c>
      <c r="D67" s="632"/>
      <c r="E67" s="632"/>
      <c r="F67" s="633"/>
      <c r="G67" s="633"/>
      <c r="H67" s="634">
        <f>IF(T2&gt;0,T2+1,0)</f>
        <v>2022</v>
      </c>
      <c r="I67" s="13"/>
      <c r="J67" s="13"/>
      <c r="K67" s="13"/>
      <c r="L67" s="13"/>
      <c r="M67" s="13"/>
      <c r="N67" s="13"/>
      <c r="O67" s="13"/>
      <c r="P67" s="13"/>
      <c r="Q67" s="1039">
        <f>IF((Q62-Q63)&lt;0,-(Q62-Q63),0)</f>
        <v>0</v>
      </c>
      <c r="R67" s="1039"/>
      <c r="S67" s="1039"/>
      <c r="T67" s="1039"/>
      <c r="U67" s="1040"/>
      <c r="V67" s="613"/>
      <c r="W67" s="512"/>
    </row>
    <row r="68" spans="1:23" ht="9" customHeight="1">
      <c r="A68" s="503"/>
      <c r="B68" s="273"/>
      <c r="C68" s="635"/>
      <c r="D68" s="636"/>
      <c r="E68" s="636"/>
      <c r="F68" s="637"/>
      <c r="G68" s="637"/>
      <c r="H68" s="637"/>
      <c r="I68" s="637"/>
      <c r="J68" s="637"/>
      <c r="K68" s="637"/>
      <c r="L68" s="637"/>
      <c r="M68" s="637"/>
      <c r="N68" s="637"/>
      <c r="O68" s="637"/>
      <c r="P68" s="637"/>
      <c r="Q68" s="637"/>
      <c r="R68" s="637"/>
      <c r="S68" s="638"/>
      <c r="T68" s="639"/>
      <c r="U68" s="640"/>
      <c r="V68" s="613"/>
      <c r="W68" s="512"/>
    </row>
    <row r="69" spans="1:23" ht="9" customHeight="1" thickBot="1">
      <c r="A69" s="539"/>
      <c r="B69" s="309"/>
      <c r="C69" s="309"/>
      <c r="D69" s="540"/>
      <c r="E69" s="540"/>
      <c r="F69" s="309"/>
      <c r="G69" s="309"/>
      <c r="H69" s="309"/>
      <c r="I69" s="309"/>
      <c r="J69" s="309"/>
      <c r="K69" s="309"/>
      <c r="L69" s="309"/>
      <c r="M69" s="309"/>
      <c r="N69" s="309"/>
      <c r="O69" s="309"/>
      <c r="P69" s="309"/>
      <c r="Q69" s="309"/>
      <c r="R69" s="309"/>
      <c r="S69" s="309"/>
      <c r="T69" s="309"/>
      <c r="U69" s="309"/>
      <c r="V69" s="309"/>
      <c r="W69" s="541"/>
    </row>
    <row r="70" spans="1:23" ht="9" customHeight="1">
      <c r="A70" s="501"/>
      <c r="B70" s="501"/>
      <c r="C70" s="501"/>
      <c r="D70" s="542"/>
      <c r="E70" s="542"/>
      <c r="F70" s="501"/>
      <c r="G70" s="501"/>
      <c r="H70" s="501"/>
      <c r="I70" s="501"/>
      <c r="J70" s="501"/>
      <c r="K70" s="501"/>
      <c r="L70" s="501"/>
      <c r="M70" s="501"/>
      <c r="N70" s="501"/>
      <c r="O70" s="501"/>
      <c r="P70" s="501"/>
      <c r="Q70" s="501"/>
      <c r="R70" s="501"/>
      <c r="S70" s="501"/>
      <c r="T70" s="501"/>
      <c r="U70" s="501"/>
      <c r="V70" s="501"/>
      <c r="W70" s="501"/>
    </row>
    <row r="71" spans="1:23" ht="25.5" customHeight="1">
      <c r="A71" s="911" t="s">
        <v>489</v>
      </c>
      <c r="B71" s="911"/>
      <c r="C71" s="911"/>
      <c r="D71" s="911"/>
      <c r="E71" s="1057"/>
      <c r="F71" s="1057"/>
      <c r="G71" s="1057"/>
      <c r="H71" s="1057"/>
      <c r="I71" s="1057"/>
      <c r="J71" s="1057"/>
      <c r="K71" s="1057"/>
      <c r="L71" s="1057"/>
      <c r="M71" s="1057"/>
      <c r="N71" s="1057"/>
      <c r="O71" s="1057"/>
      <c r="P71" s="585" t="s">
        <v>37</v>
      </c>
      <c r="Q71" s="1058"/>
      <c r="R71" s="1058"/>
      <c r="S71" s="1058"/>
      <c r="T71" s="1058"/>
      <c r="U71" s="1058"/>
      <c r="V71" s="1058"/>
    </row>
  </sheetData>
  <sheetProtection algorithmName="SHA-512" hashValue="CMQMIQqJRUlvb8D1iu5HsTUvGQMLzG+D+/XLL06Fy01RQm8yQBuZ+LyZpLqtEPKcX53FHdaahfbrvN9a7peU6A==" saltValue="9qNQdZ+QHGfCWMk9KM7VVA==" spinCount="100000" sheet="1" objects="1" scenarios="1" selectLockedCells="1"/>
  <mergeCells count="61">
    <mergeCell ref="A71:D71"/>
    <mergeCell ref="E71:O71"/>
    <mergeCell ref="Q71:V71"/>
    <mergeCell ref="S57:V57"/>
    <mergeCell ref="P15:Q15"/>
    <mergeCell ref="S15:V15"/>
    <mergeCell ref="D25:N25"/>
    <mergeCell ref="P25:Q25"/>
    <mergeCell ref="S25:V25"/>
    <mergeCell ref="M49:N49"/>
    <mergeCell ref="S49:V49"/>
    <mergeCell ref="S28:V28"/>
    <mergeCell ref="S30:W30"/>
    <mergeCell ref="S33:U33"/>
    <mergeCell ref="S53:V53"/>
    <mergeCell ref="S51:V51"/>
    <mergeCell ref="Q65:U65"/>
    <mergeCell ref="Q67:U67"/>
    <mergeCell ref="S41:W41"/>
    <mergeCell ref="A44:W44"/>
    <mergeCell ref="M45:N45"/>
    <mergeCell ref="M46:N46"/>
    <mergeCell ref="S46:V46"/>
    <mergeCell ref="M48:N48"/>
    <mergeCell ref="S55:U55"/>
    <mergeCell ref="S59:V59"/>
    <mergeCell ref="Q62:U62"/>
    <mergeCell ref="Q63:U63"/>
    <mergeCell ref="S35:U35"/>
    <mergeCell ref="S37:W37"/>
    <mergeCell ref="S39:W39"/>
    <mergeCell ref="D24:N24"/>
    <mergeCell ref="P24:Q24"/>
    <mergeCell ref="S24:V24"/>
    <mergeCell ref="S26:V26"/>
    <mergeCell ref="D16:N16"/>
    <mergeCell ref="P16:Q16"/>
    <mergeCell ref="S16:V16"/>
    <mergeCell ref="S21:V21"/>
    <mergeCell ref="K23:N23"/>
    <mergeCell ref="P23:Q23"/>
    <mergeCell ref="S23:V23"/>
    <mergeCell ref="G17:N17"/>
    <mergeCell ref="G18:N18"/>
    <mergeCell ref="G19:N19"/>
    <mergeCell ref="S17:V17"/>
    <mergeCell ref="S18:V18"/>
    <mergeCell ref="S19:V19"/>
    <mergeCell ref="A1:W1"/>
    <mergeCell ref="B2:F2"/>
    <mergeCell ref="T2:V2"/>
    <mergeCell ref="B3:W3"/>
    <mergeCell ref="S6:V6"/>
    <mergeCell ref="S7:V7"/>
    <mergeCell ref="P8:Q9"/>
    <mergeCell ref="S9:V9"/>
    <mergeCell ref="S11:V11"/>
    <mergeCell ref="P13:Q13"/>
    <mergeCell ref="S13:V13"/>
    <mergeCell ref="P14:Q14"/>
    <mergeCell ref="S14:V14"/>
  </mergeCells>
  <printOptions horizontalCentered="1" verticalCentered="1"/>
  <pageMargins left="0.51181102362204722" right="0.51181102362204722" top="0.59055118110236227" bottom="0.27559055118110237" header="0.39370078740157483" footer="0.19685039370078741"/>
  <pageSetup scale="82" orientation="portrait" r:id="rId1"/>
  <headerFooter alignWithMargins="0">
    <oddHeader>&amp;L&amp;"Arial,Gras"ARCHIDIOCESE OF MONTREAL&amp;6
&amp;"Arial,Normal"&amp;8
&amp;C&amp;"Arial,Gras"&amp;12DIOCESAN CONTRIBUTION&amp;14
&amp;R&amp;"Arial,Gras"&amp;8SUMMARY
OF ASSESSABLE
REVENUES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1-Front Page</vt:lpstr>
      <vt:lpstr> 2-Team</vt:lpstr>
      <vt:lpstr>3-Infos</vt:lpstr>
      <vt:lpstr>4-Balance Sheet</vt:lpstr>
      <vt:lpstr>5-REVENUES</vt:lpstr>
      <vt:lpstr>6-EXPENSES</vt:lpstr>
      <vt:lpstr>7-Verif. R - E</vt:lpstr>
      <vt:lpstr>8-Diocesan Contribution</vt:lpstr>
      <vt:lpstr>9-Report masses to be celebrat</vt:lpstr>
      <vt:lpstr>10-Dedicated Donations Summary</vt:lpstr>
      <vt:lpstr>11-Premises to rent</vt:lpstr>
      <vt:lpstr>12-Computer configuration</vt:lpstr>
      <vt:lpstr>Questionnaire!Sondage_Développement_52021</vt:lpstr>
      <vt:lpstr>' 2-Team'!Zone_d_impression</vt:lpstr>
      <vt:lpstr>'11-Premises to rent'!Zone_d_impression</vt:lpstr>
      <vt:lpstr>'1-Front Page'!Zone_d_impression</vt:lpstr>
      <vt:lpstr>'3-Infos'!Zone_d_impression</vt:lpstr>
      <vt:lpstr>'4-Balance Sheet'!Zone_d_impression</vt:lpstr>
      <vt:lpstr>'5-REVENUES'!Zone_d_impression</vt:lpstr>
      <vt:lpstr>'6-EXPENSES'!Zone_d_impression</vt:lpstr>
      <vt:lpstr>'7-Verif. R - E'!Zone_d_impression</vt:lpstr>
      <vt:lpstr>'8-Diocesan Contribution'!Zone_d_impression</vt:lpstr>
      <vt:lpstr>'9-Report masses to be celebrat'!Zone_d_impression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2021-02-02T21:49:21Z</cp:lastPrinted>
  <dcterms:created xsi:type="dcterms:W3CDTF">2007-01-22T18:13:17Z</dcterms:created>
  <dcterms:modified xsi:type="dcterms:W3CDTF">2022-01-31T04:42:31Z</dcterms:modified>
</cp:coreProperties>
</file>