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75" tabRatio="807" activeTab="0"/>
  </bookViews>
  <sheets>
    <sheet name="1-Présentation" sheetId="1" r:id="rId1"/>
    <sheet name=" 2-Équipe" sheetId="2" r:id="rId2"/>
    <sheet name="3-Infos" sheetId="3" r:id="rId3"/>
    <sheet name="4-BILAN" sheetId="4" r:id="rId4"/>
    <sheet name="5-REVENUS" sheetId="5" r:id="rId5"/>
    <sheet name="6-DÉPENSES" sheetId="6" r:id="rId6"/>
    <sheet name="7-Vérif. R - D" sheetId="7" r:id="rId7"/>
    <sheet name="8-Contribution Diocésaine" sheetId="8" r:id="rId8"/>
    <sheet name="9-Rapport des messes à célèbrer" sheetId="9" r:id="rId9"/>
    <sheet name="10-Suivi dons dédiés" sheetId="10" r:id="rId10"/>
    <sheet name="11-Configuration informatique" sheetId="11" r:id="rId11"/>
  </sheets>
  <definedNames>
    <definedName name="a">#REF!</definedName>
    <definedName name="_xlnm.Print_Area" localSheetId="1">' 2-Équipe'!$A$1:$H$32</definedName>
    <definedName name="_xlnm.Print_Area" localSheetId="0">'1-Présentation'!$A$1:$L$51</definedName>
    <definedName name="_xlnm.Print_Area" localSheetId="2">'3-Infos'!$A$1:$H$59</definedName>
    <definedName name="_xlnm.Print_Area" localSheetId="3">'4-BILAN'!$A$1:$I$78</definedName>
    <definedName name="_xlnm.Print_Area" localSheetId="4">'5-REVENUS'!$A$1:$K$59</definedName>
    <definedName name="_xlnm.Print_Area" localSheetId="5">'6-DÉPENSES'!$A$1:$J$83</definedName>
    <definedName name="_xlnm.Print_Area" localSheetId="6">'7-Vérif. R - D'!$A$1:$J$53</definedName>
    <definedName name="_xlnm.Print_Area" localSheetId="7">'8-Contribution Diocésaine'!$A$1:$W$61</definedName>
    <definedName name="_xlnm.Print_Area" localSheetId="8">'9-Rapport des messes à célèbrer'!$A$2:$T$51</definedName>
  </definedNames>
  <calcPr fullCalcOnLoad="1"/>
</workbook>
</file>

<file path=xl/sharedStrings.xml><?xml version="1.0" encoding="utf-8"?>
<sst xmlns="http://schemas.openxmlformats.org/spreadsheetml/2006/main" count="636" uniqueCount="480">
  <si>
    <t>NOM</t>
  </si>
  <si>
    <t>TÉLÉPHONE</t>
  </si>
  <si>
    <t>FIN DE MANDAT</t>
  </si>
  <si>
    <t>OCCUPATION</t>
  </si>
  <si>
    <t>FONCTION À LA PAROISSE</t>
  </si>
  <si>
    <t>COURRIEL</t>
  </si>
  <si>
    <t>Numéro de téléphone</t>
  </si>
  <si>
    <t>Adresse</t>
  </si>
  <si>
    <t>Occupation permanente</t>
  </si>
  <si>
    <t>Année de fin de mandat</t>
  </si>
  <si>
    <t>1.</t>
  </si>
  <si>
    <t>2.</t>
  </si>
  <si>
    <t>3.</t>
  </si>
  <si>
    <t>4.</t>
  </si>
  <si>
    <t>5.</t>
  </si>
  <si>
    <t>6.</t>
  </si>
  <si>
    <t>Secrétaire / Trésorier</t>
  </si>
  <si>
    <t>RAPPORT  ANNUEL</t>
  </si>
  <si>
    <t xml:space="preserve">adoptés à l'assemblée de Fabrique tenue le </t>
  </si>
  <si>
    <t>RENSEIGNEMENTS  GÉNÉRAUX</t>
  </si>
  <si>
    <t>Personne à contacter pour information sur les états financiers</t>
  </si>
  <si>
    <t>Nombre de ménages catholiques dans la paroisse :</t>
  </si>
  <si>
    <t>Numéro d'accréditation</t>
  </si>
  <si>
    <t>pour fin de reçus d'impôt :</t>
  </si>
  <si>
    <t xml:space="preserve">Numéro de compte de </t>
  </si>
  <si>
    <t>remboursement de la TPS :</t>
  </si>
  <si>
    <t>7.</t>
  </si>
  <si>
    <t>8.</t>
  </si>
  <si>
    <t>Numéro d'immatriculation :</t>
  </si>
  <si>
    <t>9.</t>
  </si>
  <si>
    <t>Numéro de C.S.S.T. :</t>
  </si>
  <si>
    <t>Numéro de compte de</t>
  </si>
  <si>
    <t>remboursement de la TVQ :</t>
  </si>
  <si>
    <t>10.</t>
  </si>
  <si>
    <t>Numéro d'entreprise (NE) :</t>
  </si>
  <si>
    <t>LA  FABRIQUE  DE  LA  PAROISSE  DE</t>
  </si>
  <si>
    <t>LA FABRIQUE DE LA PAROISSE DE</t>
  </si>
  <si>
    <t>ACTIF</t>
  </si>
  <si>
    <t>DISPONIBILITÉ</t>
  </si>
  <si>
    <t xml:space="preserve"> </t>
  </si>
  <si>
    <t>Caisse et banque</t>
  </si>
  <si>
    <t>Compte de messes</t>
  </si>
  <si>
    <t>Autres comptes de banques</t>
  </si>
  <si>
    <t>Comptes à recevoir</t>
  </si>
  <si>
    <t>TPS à recevoir</t>
  </si>
  <si>
    <t>TVQ à recevoir</t>
  </si>
  <si>
    <t>PLACEMENTS</t>
  </si>
  <si>
    <t>Obligations</t>
  </si>
  <si>
    <t>Certificats de dépôts</t>
  </si>
  <si>
    <t>Autres placements</t>
  </si>
  <si>
    <t>Autres (si requis)</t>
  </si>
  <si>
    <t>Terrain</t>
  </si>
  <si>
    <t>Bâtiments :  Église</t>
  </si>
  <si>
    <t xml:space="preserve">                    Presbytère et autres immeubles</t>
  </si>
  <si>
    <t>Ameublement :  Église</t>
  </si>
  <si>
    <t>Orgues et cloches</t>
  </si>
  <si>
    <t>Outillage d'entretien</t>
  </si>
  <si>
    <t>Autres</t>
  </si>
  <si>
    <t>TOTAL DE L'ACTIF</t>
  </si>
  <si>
    <t>PASSIF</t>
  </si>
  <si>
    <t>EXIGIBILITÉ</t>
  </si>
  <si>
    <t>Comptes à payer</t>
  </si>
  <si>
    <t>Frais courus</t>
  </si>
  <si>
    <t>Messes à célébrer</t>
  </si>
  <si>
    <t>EMPRUNTS À LONG TERME</t>
  </si>
  <si>
    <t>Emprunt d'une institution financière - long terme</t>
  </si>
  <si>
    <t>Autres emprunts</t>
  </si>
  <si>
    <t>AVOIR NET</t>
  </si>
  <si>
    <t>TOTAL DU PASSIF ET DE L'AVOIR NET</t>
  </si>
  <si>
    <t>REVENUS DE NATURE RELIGIEUSE</t>
  </si>
  <si>
    <t>Quêtes pour la paroisse</t>
  </si>
  <si>
    <t>Quêtes commandées par le diocèse pour d'autres organismes</t>
  </si>
  <si>
    <t>Dîme et Offrande annuelle</t>
  </si>
  <si>
    <t>Messes annoncées</t>
  </si>
  <si>
    <t>Mariages</t>
  </si>
  <si>
    <t>Funérailles</t>
  </si>
  <si>
    <t>Luminaires</t>
  </si>
  <si>
    <t>Contributions aux activités en</t>
  </si>
  <si>
    <t xml:space="preserve">    A)</t>
  </si>
  <si>
    <t>Éducation à la foi des 0-12 ans</t>
  </si>
  <si>
    <t xml:space="preserve">    B)</t>
  </si>
  <si>
    <t>Pastorale jeunesse</t>
  </si>
  <si>
    <t xml:space="preserve">    C)</t>
  </si>
  <si>
    <t>Éducation à la foi des adultes</t>
  </si>
  <si>
    <t xml:space="preserve">    D)</t>
  </si>
  <si>
    <t>Pastorale de la santé</t>
  </si>
  <si>
    <t xml:space="preserve">    E)</t>
  </si>
  <si>
    <t>Pastorale sociale</t>
  </si>
  <si>
    <t>Autres revenus de nature religieuse (Prions, certificats, bancs...)</t>
  </si>
  <si>
    <t>REVENUS DE LOCATION</t>
  </si>
  <si>
    <t>Locations à court terme (salles, stationnements et autres)</t>
  </si>
  <si>
    <t>Locations à long terme (presbytère, église et sous-sol)</t>
  </si>
  <si>
    <t>Pension et logement de résidents et/ou de membres du clergé</t>
  </si>
  <si>
    <t>Bingo</t>
  </si>
  <si>
    <t>Restaurant</t>
  </si>
  <si>
    <t>Bazar</t>
  </si>
  <si>
    <t>REVENUS FINANCIERS</t>
  </si>
  <si>
    <t xml:space="preserve">  </t>
  </si>
  <si>
    <t>Intérêts perçus</t>
  </si>
  <si>
    <t>AUTRES REVENUS</t>
  </si>
  <si>
    <t xml:space="preserve">Subventions gouvernementales reliées aux salaires </t>
  </si>
  <si>
    <t xml:space="preserve">Subventions salariales de "l'Oeuvre des Vocations" </t>
  </si>
  <si>
    <t xml:space="preserve">Subventions reliées aux ententes gouvernementales sur les </t>
  </si>
  <si>
    <t xml:space="preserve"> "Infrastructures" et à la "Fondation du patrimoine religieux du Québec"</t>
  </si>
  <si>
    <t>TOTAL DES REVENUS</t>
  </si>
  <si>
    <t>AUTRES ENTRÉES DE FONDS</t>
  </si>
  <si>
    <t>Autres encaissements</t>
  </si>
  <si>
    <t>PERSONNEL</t>
  </si>
  <si>
    <t>Remboursement de salaires au diocèse ou à une autre paroisse</t>
  </si>
  <si>
    <t>Formation continue du personnel</t>
  </si>
  <si>
    <t>Ministère occasionnel incluant conférencier, prédicateur de retraite…</t>
  </si>
  <si>
    <t>Offrandes de messe aux prêtres</t>
  </si>
  <si>
    <t>Nourriture</t>
  </si>
  <si>
    <t>Logement</t>
  </si>
  <si>
    <t>ACTIVITÉS RELIGIEUSES</t>
  </si>
  <si>
    <t xml:space="preserve">Frais pour le culte </t>
  </si>
  <si>
    <t>A) Éducation à la foi des 0-12 ans</t>
  </si>
  <si>
    <t>B) Pastorale jeunesse</t>
  </si>
  <si>
    <t>C) Éducation à la foi des adultes</t>
  </si>
  <si>
    <t>D) Pastorale de la santé</t>
  </si>
  <si>
    <t>E) Pastorale sociale</t>
  </si>
  <si>
    <t>Cierges</t>
  </si>
  <si>
    <t>FRAIS ADMINISTRATIFS</t>
  </si>
  <si>
    <t>Fourniture de bureau</t>
  </si>
  <si>
    <t>Téléphone et internet</t>
  </si>
  <si>
    <t>Honoraires professionnels</t>
  </si>
  <si>
    <t>BATIMENTS</t>
  </si>
  <si>
    <t>Église</t>
  </si>
  <si>
    <t>Entretien, incluant réparations mineures</t>
  </si>
  <si>
    <t>Électricité</t>
  </si>
  <si>
    <t>Chauffage</t>
  </si>
  <si>
    <t xml:space="preserve">   - financées partiellement par des programmes gouvernementaux</t>
  </si>
  <si>
    <t xml:space="preserve">   - financées entièrement par la paroisse</t>
  </si>
  <si>
    <t>Assurances feu, vol et responsabilité</t>
  </si>
  <si>
    <t>Taxes</t>
  </si>
  <si>
    <t>Presbytère et autres immeubles</t>
  </si>
  <si>
    <t>DÉPENSES FINANCIÈRES</t>
  </si>
  <si>
    <t>Intérêts payés</t>
  </si>
  <si>
    <t>Frais de banque</t>
  </si>
  <si>
    <t>Frais de chancellerie</t>
  </si>
  <si>
    <t>Autres remboursements</t>
  </si>
  <si>
    <t>AUTRES</t>
  </si>
  <si>
    <t>Cimetière</t>
  </si>
  <si>
    <t>TOTAL DES DÉPENSES</t>
  </si>
  <si>
    <t>AUTRES SORTIES DE FONDS</t>
  </si>
  <si>
    <t>Autres déboursés</t>
  </si>
  <si>
    <r>
      <t>Frais reliés aux activités en :</t>
    </r>
  </si>
  <si>
    <r>
      <t>REMBOURSEMENTS</t>
    </r>
    <r>
      <rPr>
        <sz val="9"/>
        <rFont val="Arial"/>
        <family val="2"/>
      </rPr>
      <t xml:space="preserve"> (autres que les salaires)</t>
    </r>
  </si>
  <si>
    <t>TOTAL DE TOUTES LES SORTIES DE FONDS</t>
  </si>
  <si>
    <t>ASSURANCES</t>
  </si>
  <si>
    <t>Prime</t>
  </si>
  <si>
    <t>Couverture</t>
  </si>
  <si>
    <t>Échéance</t>
  </si>
  <si>
    <t>Bâtiment (incluant ameublement fixe)</t>
  </si>
  <si>
    <t>Contenu général (ce qui est mobile)</t>
  </si>
  <si>
    <t>Grandes orgues</t>
  </si>
  <si>
    <t>Presbytère</t>
  </si>
  <si>
    <t>Civile</t>
  </si>
  <si>
    <t>Patronale</t>
  </si>
  <si>
    <t>Professionnelle et d'administrateurs</t>
  </si>
  <si>
    <t>Argent et valeurs</t>
  </si>
  <si>
    <t>Autres biens</t>
  </si>
  <si>
    <t>Compagnie d'assurance :</t>
  </si>
  <si>
    <t>spécifier</t>
  </si>
  <si>
    <t>Église :</t>
  </si>
  <si>
    <t>Presbytère :</t>
  </si>
  <si>
    <t>Désignation</t>
  </si>
  <si>
    <t>Valeur nominale</t>
  </si>
  <si>
    <t>Valeur aux livres</t>
  </si>
  <si>
    <t>Taux</t>
  </si>
  <si>
    <t>Nom des créanciers</t>
  </si>
  <si>
    <t>Montant</t>
  </si>
  <si>
    <t>Contribution du diocèse pour les R.S.E. / agents de pastorale</t>
  </si>
  <si>
    <r>
      <t xml:space="preserve">Cimetière (contribution au Fonds Général) </t>
    </r>
    <r>
      <rPr>
        <b/>
        <sz val="8"/>
        <color indexed="12"/>
        <rFont val="Arial"/>
        <family val="2"/>
      </rPr>
      <t>(fournir les états financiers)</t>
    </r>
  </si>
  <si>
    <r>
      <t xml:space="preserve">Remboursement de salaire </t>
    </r>
    <r>
      <rPr>
        <b/>
        <sz val="8"/>
        <color indexed="12"/>
        <rFont val="Arial"/>
        <family val="2"/>
      </rPr>
      <t>(joindre le détail)</t>
    </r>
  </si>
  <si>
    <r>
      <t xml:space="preserve">Remboursement de salaire par le cimetière </t>
    </r>
    <r>
      <rPr>
        <b/>
        <sz val="8"/>
        <color indexed="12"/>
        <rFont val="Arial"/>
        <family val="2"/>
      </rPr>
      <t>(joindre le détail)</t>
    </r>
  </si>
  <si>
    <t xml:space="preserve">CONTRIBUTION AU DIOCÈSE ET AUX ŒUVRES DIOCÉSAINES </t>
  </si>
  <si>
    <r>
      <t xml:space="preserve">Divers </t>
    </r>
    <r>
      <rPr>
        <b/>
        <sz val="8"/>
        <color indexed="12"/>
        <rFont val="Arial"/>
        <family val="2"/>
      </rPr>
      <t>(annexer une liste)</t>
    </r>
  </si>
  <si>
    <t>(joindre une liste séparée si espace insuffisant)</t>
  </si>
  <si>
    <t>TERRAIN :</t>
  </si>
  <si>
    <t>BÂTIMENTS :</t>
  </si>
  <si>
    <t>AUTRES :</t>
  </si>
  <si>
    <r>
      <t xml:space="preserve">Emprunt d'une institution financière </t>
    </r>
    <r>
      <rPr>
        <sz val="8"/>
        <rFont val="Arial"/>
        <family val="2"/>
      </rPr>
      <t>(incluant marge de crédit)</t>
    </r>
  </si>
  <si>
    <t>Emprunts du Fonds d'entraide... - court terme</t>
  </si>
  <si>
    <t>Emprunts du Fonds d'entraide... - long terme</t>
  </si>
  <si>
    <r>
      <t>INCENDIE</t>
    </r>
    <r>
      <rPr>
        <sz val="9"/>
        <rFont val="Arial"/>
        <family val="2"/>
      </rPr>
      <t xml:space="preserve"> :</t>
    </r>
  </si>
  <si>
    <r>
      <t>BRIS DE MACHINE</t>
    </r>
    <r>
      <rPr>
        <sz val="9"/>
        <rFont val="Arial"/>
        <family val="2"/>
      </rPr>
      <t xml:space="preserve"> : (Chaudières &amp; machinerie)</t>
    </r>
  </si>
  <si>
    <r>
      <t>RESPONSABILITÉ</t>
    </r>
    <r>
      <rPr>
        <sz val="9"/>
        <rFont val="Arial"/>
        <family val="2"/>
      </rPr>
      <t xml:space="preserve"> :</t>
    </r>
  </si>
  <si>
    <r>
      <t>VOL</t>
    </r>
    <r>
      <rPr>
        <sz val="9"/>
        <rFont val="Arial"/>
        <family val="2"/>
      </rPr>
      <t xml:space="preserve"> :</t>
    </r>
  </si>
  <si>
    <r>
      <t>AUTRES ASSURANCES</t>
    </r>
    <r>
      <rPr>
        <sz val="9"/>
        <rFont val="Arial"/>
        <family val="2"/>
      </rPr>
      <t xml:space="preserve"> :</t>
    </r>
  </si>
  <si>
    <t>(jj - mm - aaaa)</t>
  </si>
  <si>
    <r>
      <t>Échéance</t>
    </r>
    <r>
      <rPr>
        <b/>
        <sz val="8"/>
        <rFont val="Arial"/>
        <family val="2"/>
      </rPr>
      <t xml:space="preserve"> </t>
    </r>
    <r>
      <rPr>
        <sz val="8"/>
        <rFont val="Arial"/>
        <family val="2"/>
      </rPr>
      <t>(jj - mm - aaaa)</t>
    </r>
  </si>
  <si>
    <t>ÉVALUATION   MUNICIPALE</t>
  </si>
  <si>
    <t>LISTE   DES   PLACEMENTS</t>
  </si>
  <si>
    <r>
      <t xml:space="preserve">Président(e) d'assemblée nommé(e) par l'Archevêque </t>
    </r>
    <r>
      <rPr>
        <i/>
        <sz val="9"/>
        <color indexed="12"/>
        <rFont val="Arial"/>
        <family val="2"/>
      </rPr>
      <t>(si diffère du curé)</t>
    </r>
  </si>
  <si>
    <t>A.</t>
  </si>
  <si>
    <t>B.</t>
  </si>
  <si>
    <t xml:space="preserve">B. </t>
  </si>
  <si>
    <t>(obligations seulement)</t>
  </si>
  <si>
    <t>(marge de crédit, emprunt par billet ou autres)</t>
  </si>
  <si>
    <t>au niveau FÉDÉRAL</t>
  </si>
  <si>
    <t>au niveau PROVINCIAL</t>
  </si>
  <si>
    <t xml:space="preserve">Revenus des petits cimetières </t>
  </si>
  <si>
    <r>
      <t>Curé</t>
    </r>
    <r>
      <rPr>
        <sz val="10"/>
        <rFont val="Arial"/>
        <family val="0"/>
      </rPr>
      <t xml:space="preserve"> </t>
    </r>
    <r>
      <rPr>
        <sz val="10"/>
        <rFont val="Arial"/>
        <family val="2"/>
      </rPr>
      <t xml:space="preserve">/ </t>
    </r>
    <r>
      <rPr>
        <b/>
        <sz val="10"/>
        <rFont val="Arial"/>
        <family val="2"/>
      </rPr>
      <t xml:space="preserve">Administrateur paroissial </t>
    </r>
    <r>
      <rPr>
        <sz val="10"/>
        <rFont val="Arial"/>
        <family val="2"/>
      </rPr>
      <t xml:space="preserve">/ </t>
    </r>
    <r>
      <rPr>
        <b/>
        <sz val="10"/>
        <rFont val="Arial"/>
        <family val="2"/>
      </rPr>
      <t>Modérateur</t>
    </r>
    <r>
      <rPr>
        <sz val="10"/>
        <rFont val="Arial"/>
        <family val="2"/>
      </rPr>
      <t xml:space="preserve"> / </t>
    </r>
    <r>
      <rPr>
        <b/>
        <sz val="10"/>
        <rFont val="Arial"/>
        <family val="2"/>
      </rPr>
      <t>Responsable</t>
    </r>
  </si>
  <si>
    <r>
      <t>MARGUILLIERS - MARGUILLIÈRES</t>
    </r>
    <r>
      <rPr>
        <sz val="10"/>
        <rFont val="Arial"/>
        <family val="2"/>
      </rPr>
      <t xml:space="preserve"> </t>
    </r>
    <r>
      <rPr>
        <sz val="10"/>
        <color indexed="12"/>
        <rFont val="Arial"/>
        <family val="2"/>
      </rPr>
      <t>(pour les trois prochaines années)</t>
    </r>
  </si>
  <si>
    <t>Nombre d'heures travaillées sur une base annuelle</t>
  </si>
  <si>
    <t xml:space="preserve">La fabrique de la paroisse de  </t>
  </si>
  <si>
    <t xml:space="preserve">La fabrique de la paroisse de </t>
  </si>
  <si>
    <r>
      <t xml:space="preserve">BILAN </t>
    </r>
    <r>
      <rPr>
        <sz val="10"/>
        <rFont val="Arial"/>
        <family val="2"/>
      </rPr>
      <t>au 31 décembre</t>
    </r>
  </si>
  <si>
    <t xml:space="preserve">                          Presbytère et autres immeubles</t>
  </si>
  <si>
    <r>
      <t>moins</t>
    </r>
    <r>
      <rPr>
        <sz val="9"/>
        <rFont val="Arial"/>
        <family val="2"/>
      </rPr>
      <t xml:space="preserve"> : Amortissement cumulé</t>
    </r>
  </si>
  <si>
    <t>Solde au 1er janvier</t>
  </si>
  <si>
    <r>
      <t xml:space="preserve">Excédent ou (Déficit) de l'exercice </t>
    </r>
    <r>
      <rPr>
        <sz val="8"/>
        <color indexed="12"/>
        <rFont val="Arial"/>
        <family val="2"/>
      </rPr>
      <t xml:space="preserve">(différence entre </t>
    </r>
    <r>
      <rPr>
        <b/>
        <sz val="8"/>
        <color indexed="12"/>
        <rFont val="Arial"/>
        <family val="2"/>
      </rPr>
      <t>A</t>
    </r>
    <r>
      <rPr>
        <sz val="8"/>
        <color indexed="12"/>
        <rFont val="Arial"/>
        <family val="2"/>
      </rPr>
      <t xml:space="preserve"> et </t>
    </r>
    <r>
      <rPr>
        <b/>
        <sz val="8"/>
        <color indexed="12"/>
        <rFont val="Arial"/>
        <family val="2"/>
      </rPr>
      <t>B</t>
    </r>
    <r>
      <rPr>
        <sz val="8"/>
        <color indexed="12"/>
        <rFont val="Arial"/>
        <family val="2"/>
      </rPr>
      <t>)</t>
    </r>
  </si>
  <si>
    <r>
      <t>Total de l'</t>
    </r>
    <r>
      <rPr>
        <b/>
        <u val="single"/>
        <sz val="10"/>
        <rFont val="Arial"/>
        <family val="2"/>
      </rPr>
      <t>Avoir Net</t>
    </r>
    <r>
      <rPr>
        <b/>
        <sz val="10"/>
        <rFont val="Arial"/>
        <family val="2"/>
      </rPr>
      <t xml:space="preserve">, </t>
    </r>
    <r>
      <rPr>
        <sz val="10"/>
        <rFont val="Arial"/>
        <family val="0"/>
      </rPr>
      <t>soit le solde au 31 décembre</t>
    </r>
  </si>
  <si>
    <r>
      <t xml:space="preserve">IMMOBILISATIONS </t>
    </r>
    <r>
      <rPr>
        <sz val="9"/>
        <rFont val="Arial"/>
        <family val="2"/>
      </rPr>
      <t>(au coût)</t>
    </r>
  </si>
  <si>
    <r>
      <t>du 1</t>
    </r>
    <r>
      <rPr>
        <vertAlign val="superscript"/>
        <sz val="9"/>
        <rFont val="Arial"/>
        <family val="2"/>
      </rPr>
      <t>er</t>
    </r>
    <r>
      <rPr>
        <sz val="9"/>
        <rFont val="Arial"/>
        <family val="2"/>
      </rPr>
      <t xml:space="preserve"> janvier au 31 décembre</t>
    </r>
  </si>
  <si>
    <t>ÉTAT des REVENUS</t>
  </si>
  <si>
    <t>ÉTAT des DÉPENSES</t>
  </si>
  <si>
    <r>
      <t xml:space="preserve">Salaires bruts </t>
    </r>
    <r>
      <rPr>
        <b/>
        <sz val="9"/>
        <rFont val="Arial"/>
        <family val="2"/>
      </rPr>
      <t>(joindre le détail)</t>
    </r>
  </si>
  <si>
    <r>
      <t xml:space="preserve">Avantages sociaux - part employeur </t>
    </r>
    <r>
      <rPr>
        <b/>
        <sz val="9"/>
        <rFont val="Arial"/>
        <family val="2"/>
      </rPr>
      <t>(joindre le détail)</t>
    </r>
  </si>
  <si>
    <t>La fabrique de la paroisse de</t>
  </si>
  <si>
    <r>
      <t>LISTE   DES   EMPRUNTS</t>
    </r>
    <r>
      <rPr>
        <b/>
        <sz val="11"/>
        <rFont val="Arial"/>
        <family val="2"/>
      </rPr>
      <t xml:space="preserve"> </t>
    </r>
  </si>
  <si>
    <r>
      <t xml:space="preserve">Fonction </t>
    </r>
    <r>
      <rPr>
        <sz val="9"/>
        <rFont val="Arial"/>
        <family val="2"/>
      </rPr>
      <t>ou</t>
    </r>
    <r>
      <rPr>
        <b/>
        <sz val="9"/>
        <rFont val="Arial"/>
        <family val="2"/>
      </rPr>
      <t xml:space="preserve"> description du travail</t>
    </r>
  </si>
  <si>
    <t>Curé / Administrateur paroissial / Modérateur / Responsable</t>
  </si>
  <si>
    <t>de</t>
  </si>
  <si>
    <t xml:space="preserve">ÉTATS  FINANCIERS </t>
  </si>
  <si>
    <t xml:space="preserve">pour l'année terminée le 31 décembre </t>
  </si>
  <si>
    <t>SIGNATURES</t>
  </si>
  <si>
    <t>BÉNÉVOLE</t>
  </si>
  <si>
    <t>EMPLOYÉ</t>
  </si>
  <si>
    <t>Cocher SVP</t>
  </si>
  <si>
    <t>Nombre d'adultes assistant aux messes dominicales (moyenne) :</t>
  </si>
  <si>
    <r>
      <t>Le but principal de l'organisme est d'administrer des biens pour l'</t>
    </r>
    <r>
      <rPr>
        <i/>
        <sz val="10"/>
        <rFont val="Arial"/>
        <family val="2"/>
      </rPr>
      <t>exercice de la religion catholique romaine</t>
    </r>
    <r>
      <rPr>
        <sz val="10"/>
        <rFont val="Arial"/>
        <family val="0"/>
      </rPr>
      <t>.</t>
    </r>
  </si>
  <si>
    <r>
      <t xml:space="preserve">L'organisme a comme activités principales le </t>
    </r>
    <r>
      <rPr>
        <i/>
        <sz val="10"/>
        <rFont val="Arial"/>
        <family val="2"/>
      </rPr>
      <t>Culte</t>
    </r>
    <r>
      <rPr>
        <sz val="10"/>
        <rFont val="Arial"/>
        <family val="0"/>
      </rPr>
      <t xml:space="preserve"> et la </t>
    </r>
    <r>
      <rPr>
        <i/>
        <sz val="10"/>
        <rFont val="Arial"/>
        <family val="2"/>
      </rPr>
      <t>Pastorale</t>
    </r>
    <r>
      <rPr>
        <sz val="10"/>
        <rFont val="Arial"/>
        <family val="0"/>
      </rPr>
      <t>.</t>
    </r>
  </si>
  <si>
    <t>COORDONNÉES</t>
  </si>
  <si>
    <t>TÉLÉCOPIEUR</t>
  </si>
  <si>
    <t>SITE WEB</t>
  </si>
  <si>
    <r>
      <t xml:space="preserve">Salaire brut annuel </t>
    </r>
    <r>
      <rPr>
        <sz val="8"/>
        <rFont val="Arial"/>
        <family val="2"/>
      </rPr>
      <t>(approx.)</t>
    </r>
  </si>
  <si>
    <t>SOLDE en CAISSE et BANQUE au 31 DÉCEMBRE</t>
  </si>
  <si>
    <r>
      <t>du 1</t>
    </r>
    <r>
      <rPr>
        <vertAlign val="superscript"/>
        <sz val="9"/>
        <rFont val="Arial"/>
        <family val="2"/>
      </rPr>
      <t>er</t>
    </r>
    <r>
      <rPr>
        <sz val="9"/>
        <rFont val="Arial"/>
        <family val="2"/>
      </rPr>
      <t xml:space="preserve"> janvier au 31 décembre</t>
    </r>
  </si>
  <si>
    <t>ÉTAT de vérification des VARIATIONS des ENTRÉES et SORTIES de FONDS</t>
  </si>
  <si>
    <t>Année précédente</t>
  </si>
  <si>
    <t>Année courante</t>
  </si>
  <si>
    <t>Variations</t>
  </si>
  <si>
    <t xml:space="preserve">Comptes à recevoir </t>
  </si>
  <si>
    <r>
      <t>SOLDE en CAISSE et BANQUE au 1</t>
    </r>
    <r>
      <rPr>
        <b/>
        <i/>
        <vertAlign val="superscript"/>
        <sz val="10"/>
        <color indexed="12"/>
        <rFont val="Arial"/>
        <family val="2"/>
      </rPr>
      <t>ER</t>
    </r>
    <r>
      <rPr>
        <b/>
        <i/>
        <sz val="10"/>
        <color indexed="12"/>
        <rFont val="Arial"/>
        <family val="2"/>
      </rPr>
      <t xml:space="preserve"> JANVIER</t>
    </r>
  </si>
  <si>
    <t>TOTAL des VARIATIONS des ENTRÉES de FONDS</t>
  </si>
  <si>
    <t>I)</t>
  </si>
  <si>
    <t>II)</t>
  </si>
  <si>
    <t>I) - II)</t>
  </si>
  <si>
    <t>Si vous le désirez, vous pouvez remplir cette section pour fins de vérification personnelle</t>
  </si>
  <si>
    <t>* * *  À  L'USAGE  DU  BUREAU  DE  L'ÉCONOME  * * *</t>
  </si>
  <si>
    <t>Année</t>
  </si>
  <si>
    <t>A)</t>
  </si>
  <si>
    <r>
      <t>Moins</t>
    </r>
    <r>
      <rPr>
        <sz val="10"/>
        <rFont val="Arial"/>
        <family val="0"/>
      </rPr>
      <t xml:space="preserve"> exemptions pour :</t>
    </r>
  </si>
  <si>
    <t>Divers</t>
  </si>
  <si>
    <t>(spécifier)</t>
  </si>
  <si>
    <t>a.</t>
  </si>
  <si>
    <t>B)</t>
  </si>
  <si>
    <t>FONDS  CIMETIÈRE</t>
  </si>
  <si>
    <t>b.</t>
  </si>
  <si>
    <t>CALCUL  DE  LA  CONTRIBUTION  DIOCÉSAINE</t>
  </si>
  <si>
    <t>x</t>
  </si>
  <si>
    <t>=</t>
  </si>
  <si>
    <r>
      <t>Moins</t>
    </r>
    <r>
      <rPr>
        <sz val="10"/>
        <rFont val="Arial"/>
        <family val="0"/>
      </rPr>
      <t xml:space="preserve"> montant payé par versements</t>
    </r>
  </si>
  <si>
    <t>ANNÉE</t>
  </si>
  <si>
    <t>Solde à payer</t>
  </si>
  <si>
    <r>
      <t>moins</t>
    </r>
    <r>
      <rPr>
        <sz val="10"/>
        <rFont val="Arial"/>
        <family val="0"/>
      </rPr>
      <t xml:space="preserve"> chèque ci-joint</t>
    </r>
  </si>
  <si>
    <t>SOLDE  IMPAYÉ</t>
  </si>
  <si>
    <t>Date :</t>
  </si>
  <si>
    <r>
      <t xml:space="preserve">Quêtes remboursées </t>
    </r>
    <r>
      <rPr>
        <sz val="8"/>
        <rFont val="Arial"/>
        <family val="2"/>
      </rPr>
      <t>(si incluses dans revenus)</t>
    </r>
  </si>
  <si>
    <r>
      <t>Moins</t>
    </r>
    <r>
      <rPr>
        <sz val="10"/>
        <rFont val="Arial"/>
        <family val="0"/>
      </rPr>
      <t xml:space="preserve"> les déboursés </t>
    </r>
    <r>
      <rPr>
        <sz val="8"/>
        <rFont val="Arial"/>
        <family val="2"/>
      </rPr>
      <t>(sans inclure le paiement de la contribution diocésaine)</t>
    </r>
  </si>
  <si>
    <r>
      <t xml:space="preserve">Montant </t>
    </r>
    <r>
      <rPr>
        <b/>
        <sz val="10"/>
        <rFont val="Arial"/>
        <family val="2"/>
      </rPr>
      <t>(</t>
    </r>
    <r>
      <rPr>
        <vertAlign val="superscript"/>
        <sz val="5"/>
        <rFont val="Arial"/>
        <family val="2"/>
      </rPr>
      <t xml:space="preserve"> </t>
    </r>
    <r>
      <rPr>
        <b/>
        <sz val="12"/>
        <color indexed="12"/>
        <rFont val="Arial"/>
        <family val="2"/>
      </rPr>
      <t>c</t>
    </r>
    <r>
      <rPr>
        <vertAlign val="superscript"/>
        <sz val="5"/>
        <rFont val="Arial"/>
        <family val="2"/>
      </rPr>
      <t xml:space="preserve"> </t>
    </r>
    <r>
      <rPr>
        <b/>
        <sz val="10"/>
        <rFont val="Arial"/>
        <family val="2"/>
      </rPr>
      <t>)</t>
    </r>
  </si>
  <si>
    <r>
      <t>SOLDE</t>
    </r>
    <r>
      <rPr>
        <sz val="10"/>
        <rFont val="Arial"/>
        <family val="0"/>
      </rPr>
      <t xml:space="preserve"> </t>
    </r>
    <r>
      <rPr>
        <sz val="8"/>
        <rFont val="Arial"/>
        <family val="2"/>
      </rPr>
      <t>(à reporter dans la case appropriée)</t>
    </r>
  </si>
  <si>
    <r>
      <t>CRÉDIT</t>
    </r>
    <r>
      <rPr>
        <sz val="8"/>
        <rFont val="Arial"/>
        <family val="2"/>
      </rPr>
      <t xml:space="preserve">  </t>
    </r>
    <r>
      <rPr>
        <sz val="10"/>
        <rFont val="Arial"/>
        <family val="0"/>
      </rPr>
      <t>pour</t>
    </r>
  </si>
  <si>
    <r>
      <t>Signature</t>
    </r>
    <r>
      <rPr>
        <b/>
        <sz val="10"/>
        <rFont val="Arial"/>
        <family val="2"/>
      </rPr>
      <t xml:space="preserve"> </t>
    </r>
    <r>
      <rPr>
        <sz val="10"/>
        <rFont val="Arial"/>
        <family val="2"/>
      </rPr>
      <t xml:space="preserve">du </t>
    </r>
    <r>
      <rPr>
        <b/>
        <sz val="10"/>
        <rFont val="Arial"/>
        <family val="2"/>
      </rPr>
      <t xml:space="preserve">CURÉ : </t>
    </r>
  </si>
  <si>
    <r>
      <t>Veuillez retourner ce formulaire dûment rempli à l'</t>
    </r>
    <r>
      <rPr>
        <b/>
        <sz val="8"/>
        <rFont val="Arial"/>
        <family val="2"/>
      </rPr>
      <t>Économat</t>
    </r>
  </si>
  <si>
    <t>101-4</t>
  </si>
  <si>
    <t xml:space="preserve">TPS à recevoir </t>
  </si>
  <si>
    <t xml:space="preserve">TVQ à recevoir </t>
  </si>
  <si>
    <t>Obligations / Certificats de dépôts / Placements</t>
  </si>
  <si>
    <t>Immobilisations</t>
  </si>
  <si>
    <t>Emprunts du Fonds d'entraide - court terme</t>
  </si>
  <si>
    <t>Emprunts du Fonds d'entraide - long terme</t>
  </si>
  <si>
    <t>151-4</t>
  </si>
  <si>
    <t>171-189</t>
  </si>
  <si>
    <t>POSTE</t>
  </si>
  <si>
    <t>Emprunt d'une institution financière - court terme</t>
  </si>
  <si>
    <t xml:space="preserve">     VÉRIFICATION  (Le résultat doit être NUL, ie. égal à ZÉRO)</t>
  </si>
  <si>
    <t>Données  provenant  du  Rapport  Annuel</t>
  </si>
  <si>
    <r>
      <t>ò</t>
    </r>
    <r>
      <rPr>
        <sz val="7"/>
        <color indexed="10"/>
        <rFont val="Arial"/>
        <family val="2"/>
      </rPr>
      <t xml:space="preserve"> </t>
    </r>
    <r>
      <rPr>
        <b/>
        <sz val="6"/>
        <color indexed="10"/>
        <rFont val="Arial"/>
        <family val="2"/>
      </rPr>
      <t>Inscrire montant SVP</t>
    </r>
    <r>
      <rPr>
        <sz val="7"/>
        <color indexed="10"/>
        <rFont val="Arial"/>
        <family val="2"/>
      </rPr>
      <t xml:space="preserve"> </t>
    </r>
    <r>
      <rPr>
        <sz val="10"/>
        <color indexed="10"/>
        <rFont val="Wingdings"/>
        <family val="0"/>
      </rPr>
      <t>ò</t>
    </r>
  </si>
  <si>
    <t>Autres (spécifier)</t>
  </si>
  <si>
    <t>RENSEIGNEMENTS  COMPTABLES</t>
  </si>
  <si>
    <t xml:space="preserve"> - Méthode comptable utilisée : </t>
  </si>
  <si>
    <t xml:space="preserve"> - Logiciel comptable utilisé :</t>
  </si>
  <si>
    <t xml:space="preserve"> - Comptabilité manuelle :</t>
  </si>
  <si>
    <r>
      <t xml:space="preserve">Président(e) d'assemblée </t>
    </r>
    <r>
      <rPr>
        <b/>
        <i/>
        <sz val="9"/>
        <rFont val="Arial"/>
        <family val="2"/>
      </rPr>
      <t>(si diffère du curé)</t>
    </r>
  </si>
  <si>
    <r>
      <t xml:space="preserve">Entretien (incluant réparations mineures et </t>
    </r>
    <r>
      <rPr>
        <b/>
        <sz val="9"/>
        <color indexed="10"/>
        <rFont val="Arial"/>
        <family val="2"/>
      </rPr>
      <t>frais de loyer)</t>
    </r>
  </si>
  <si>
    <r>
      <t xml:space="preserve">PERSONNEL </t>
    </r>
    <r>
      <rPr>
        <sz val="9"/>
        <color indexed="12"/>
        <rFont val="Arial"/>
        <family val="2"/>
      </rPr>
      <t xml:space="preserve">(employé(es) à temps plein, temps partiel ou ponctuel / occasionnel) </t>
    </r>
    <r>
      <rPr>
        <sz val="8"/>
        <color indexed="10"/>
        <rFont val="Arial"/>
        <family val="2"/>
      </rPr>
      <t>*Joindre une liste séparée si espace insuffisant*</t>
    </r>
  </si>
  <si>
    <t xml:space="preserve">                                                     </t>
  </si>
  <si>
    <t xml:space="preserve">    (si OUI, veuillez Cocher SVP)</t>
  </si>
  <si>
    <t>Nom &amp;                             Courriel (@)</t>
  </si>
  <si>
    <t>@</t>
  </si>
  <si>
    <t>Code postal</t>
  </si>
  <si>
    <t xml:space="preserve">      Nom</t>
  </si>
  <si>
    <t xml:space="preserve">    ou du "Diocesan Priesthood Guild of Montréal"</t>
  </si>
  <si>
    <r>
      <t xml:space="preserve">Fabrique </t>
    </r>
    <r>
      <rPr>
        <sz val="10"/>
        <rFont val="Arial"/>
        <family val="2"/>
      </rPr>
      <t>ou</t>
    </r>
    <r>
      <rPr>
        <sz val="11"/>
        <rFont val="Arial"/>
        <family val="2"/>
      </rPr>
      <t xml:space="preserve"> Mission :</t>
    </r>
  </si>
  <si>
    <t>Signature du CURÉ :</t>
  </si>
  <si>
    <t>P.S. :</t>
  </si>
  <si>
    <r>
      <t>CÉLÉBRER</t>
    </r>
    <r>
      <rPr>
        <sz val="11"/>
        <rFont val="Arial"/>
        <family val="2"/>
      </rPr>
      <t>" sont insuffisantes, expliquez pourquoi ?</t>
    </r>
  </si>
  <si>
    <r>
      <t>, les sommes d'argent nécessaires pour acquitter les "</t>
    </r>
    <r>
      <rPr>
        <u val="single"/>
        <sz val="10"/>
        <rFont val="Arial"/>
        <family val="2"/>
      </rPr>
      <t>MESSES À</t>
    </r>
  </si>
  <si>
    <r>
      <t>Si</t>
    </r>
    <r>
      <rPr>
        <sz val="11"/>
        <rFont val="Arial"/>
        <family val="2"/>
      </rPr>
      <t>, au 31 décembre</t>
    </r>
  </si>
  <si>
    <t>C)</t>
  </si>
  <si>
    <r>
      <t xml:space="preserve">, le solde des </t>
    </r>
    <r>
      <rPr>
        <u val="single"/>
        <sz val="11"/>
        <rFont val="Arial"/>
        <family val="2"/>
      </rPr>
      <t>pré-arrangements funéraires</t>
    </r>
    <r>
      <rPr>
        <sz val="11"/>
        <rFont val="Arial"/>
        <family val="2"/>
      </rPr>
      <t xml:space="preserve"> s'élevait à :</t>
    </r>
  </si>
  <si>
    <t xml:space="preserve">Au 31 décembre </t>
  </si>
  <si>
    <t>Nombre de messes :</t>
  </si>
  <si>
    <r>
      <t>, combien y a-t-il de "</t>
    </r>
    <r>
      <rPr>
        <u val="single"/>
        <sz val="10"/>
        <rFont val="Arial"/>
        <family val="2"/>
      </rPr>
      <t>MESSES À CÉLÉBRER</t>
    </r>
    <r>
      <rPr>
        <sz val="11"/>
        <rFont val="Arial"/>
        <family val="2"/>
      </rPr>
      <t>" ?</t>
    </r>
  </si>
  <si>
    <t xml:space="preserve">Selon votre inventaire au 31 décembre </t>
  </si>
  <si>
    <t xml:space="preserve">     indiquez le nombre :</t>
  </si>
  <si>
    <t>Plus d'une fois par année</t>
  </si>
  <si>
    <t>b)</t>
  </si>
  <si>
    <t>Une fois par année</t>
  </si>
  <si>
    <t>a)</t>
  </si>
  <si>
    <t>(veuillez cocher)</t>
  </si>
  <si>
    <r>
      <t xml:space="preserve">À quelle fréquence, prenez-vous un inventaire des </t>
    </r>
    <r>
      <rPr>
        <u val="single"/>
        <sz val="11"/>
        <rFont val="Arial"/>
        <family val="2"/>
      </rPr>
      <t>messes annoncées</t>
    </r>
    <r>
      <rPr>
        <sz val="11"/>
        <rFont val="Arial"/>
        <family val="2"/>
      </rPr>
      <t xml:space="preserve"> </t>
    </r>
    <r>
      <rPr>
        <sz val="10"/>
        <rFont val="Arial"/>
        <family val="2"/>
      </rPr>
      <t>(i.e. des messes inscrites au registre de la paroisse) ?</t>
    </r>
    <r>
      <rPr>
        <sz val="11"/>
        <rFont val="Arial"/>
        <family val="2"/>
      </rPr>
      <t xml:space="preserve"> :</t>
    </r>
  </si>
  <si>
    <t>(Si ce n'est pas le cas, il en faudrait un.)</t>
  </si>
  <si>
    <t>NON</t>
  </si>
  <si>
    <t>OUI</t>
  </si>
  <si>
    <r>
      <t xml:space="preserve">Dans le cas de l'utilisation du compte courant de la Fabrique, y a-t-il au bilan de la Fabrique, un </t>
    </r>
    <r>
      <rPr>
        <u val="single"/>
        <sz val="11"/>
        <rFont val="Arial"/>
        <family val="2"/>
      </rPr>
      <t>poste au passif</t>
    </r>
    <r>
      <rPr>
        <sz val="11"/>
        <rFont val="Arial"/>
        <family val="2"/>
      </rPr>
      <t xml:space="preserve"> indiquant le montant des "</t>
    </r>
    <r>
      <rPr>
        <u val="single"/>
        <sz val="10"/>
        <rFont val="Arial"/>
        <family val="2"/>
      </rPr>
      <t>MESSES À CÉLÉBRER</t>
    </r>
    <r>
      <rPr>
        <sz val="10"/>
        <rFont val="Arial"/>
        <family val="2"/>
      </rPr>
      <t>"</t>
    </r>
    <r>
      <rPr>
        <sz val="11"/>
        <rFont val="Arial"/>
        <family val="2"/>
      </rPr>
      <t xml:space="preserve"> ?</t>
    </r>
  </si>
  <si>
    <t>SOLDE  TOTAL :</t>
  </si>
  <si>
    <r>
      <t>plus</t>
    </r>
    <r>
      <rPr>
        <sz val="11"/>
        <rFont val="Arial"/>
        <family val="2"/>
      </rPr>
      <t xml:space="preserve"> le montant des </t>
    </r>
    <r>
      <rPr>
        <u val="single"/>
        <sz val="11"/>
        <rFont val="Arial"/>
        <family val="2"/>
      </rPr>
      <t>placements</t>
    </r>
    <r>
      <rPr>
        <sz val="11"/>
        <rFont val="Arial"/>
        <family val="2"/>
      </rPr>
      <t xml:space="preserve"> </t>
    </r>
    <r>
      <rPr>
        <sz val="10"/>
        <rFont val="Arial"/>
        <family val="2"/>
      </rPr>
      <t>(certificat de dépôt ou autre)</t>
    </r>
    <r>
      <rPr>
        <sz val="11"/>
        <rFont val="Arial"/>
        <family val="2"/>
      </rPr>
      <t xml:space="preserve"> s'il y a lieu :</t>
    </r>
  </si>
  <si>
    <r>
      <t xml:space="preserve">, au </t>
    </r>
    <r>
      <rPr>
        <u val="single"/>
        <sz val="11"/>
        <rFont val="Arial"/>
        <family val="2"/>
      </rPr>
      <t>compte de banque spécial</t>
    </r>
    <r>
      <rPr>
        <sz val="11"/>
        <rFont val="Arial"/>
        <family val="2"/>
      </rPr>
      <t xml:space="preserve">, le </t>
    </r>
    <r>
      <rPr>
        <sz val="11"/>
        <rFont val="Arial"/>
        <family val="2"/>
      </rPr>
      <t>solde</t>
    </r>
    <r>
      <rPr>
        <sz val="11"/>
        <rFont val="Arial"/>
        <family val="2"/>
      </rPr>
      <t xml:space="preserve"> s'élevait à :</t>
    </r>
  </si>
  <si>
    <t>le nom exact identifiant ce compte :</t>
  </si>
  <si>
    <t>le numéro :</t>
  </si>
  <si>
    <r>
      <t xml:space="preserve">Dans le cas d'un compte spécial </t>
    </r>
    <r>
      <rPr>
        <sz val="10"/>
        <rFont val="Arial"/>
        <family val="2"/>
      </rPr>
      <t>(i.e. un autre compte que le compte courant de la Fabrique)</t>
    </r>
    <r>
      <rPr>
        <sz val="11"/>
        <rFont val="Arial"/>
        <family val="2"/>
      </rPr>
      <t>, veuillez inscrire</t>
    </r>
  </si>
  <si>
    <t>Dans le compte courant de la Fabrique</t>
  </si>
  <si>
    <t>Dans un compte spécial</t>
  </si>
  <si>
    <r>
      <t>Les sommes d'argent perçues pour les "</t>
    </r>
    <r>
      <rPr>
        <u val="single"/>
        <sz val="10"/>
        <rFont val="Arial"/>
        <family val="2"/>
      </rPr>
      <t>MESSES À CÉLÉBRER</t>
    </r>
    <r>
      <rPr>
        <sz val="10"/>
        <rFont val="Arial"/>
        <family val="2"/>
      </rPr>
      <t>"</t>
    </r>
    <r>
      <rPr>
        <sz val="11"/>
        <rFont val="Arial"/>
        <family val="2"/>
      </rPr>
      <t xml:space="preserve"> sont déposées :</t>
    </r>
  </si>
  <si>
    <t>Année :</t>
  </si>
  <si>
    <t>La Fabrique de la paroisse de :</t>
  </si>
  <si>
    <t>Veuillez  S.V.P.  retourner  ce  formulaire  dûment  rempli  à  l'ÉCONOMAT</t>
  </si>
  <si>
    <t>RAPPORT des MESSES À CÉLÉBRER</t>
  </si>
  <si>
    <r>
      <t>Si vous disposez d'un excédent de "Messes à célébrer"</t>
    </r>
    <r>
      <rPr>
        <sz val="10"/>
        <rFont val="Arial"/>
        <family val="2"/>
      </rPr>
      <t xml:space="preserve"> (Messes "annoncées" - Messes "non annoncées"), </t>
    </r>
    <r>
      <rPr>
        <b/>
        <u val="single"/>
        <sz val="10"/>
        <rFont val="Arial"/>
        <family val="2"/>
      </rPr>
      <t>nous apprécierons grandement que vous en envoyiez à l'ÉCONOMAT</t>
    </r>
    <r>
      <rPr>
        <sz val="10"/>
        <rFont val="Arial"/>
        <family val="2"/>
      </rPr>
      <t xml:space="preserve"> afin qu'elles puissent être célébrées, soit par des prêtres à la retraite, soit dans des paroisses qui en manquent. </t>
    </r>
    <r>
      <rPr>
        <b/>
        <i/>
        <sz val="10"/>
        <color indexed="10"/>
        <rFont val="Arial"/>
        <family val="2"/>
      </rPr>
      <t>Toutes les Fabriques doivent éviter d'accumuler des offrandes de messes pour plus d'un (1) an.</t>
    </r>
  </si>
  <si>
    <t xml:space="preserve">… en totalité </t>
  </si>
  <si>
    <t>… en parallèle</t>
  </si>
  <si>
    <t>… d'exercice</t>
  </si>
  <si>
    <t>… de caisse</t>
  </si>
  <si>
    <t>Réparations majeures (10 000 $ et plus)</t>
  </si>
  <si>
    <t xml:space="preserve">Réparations majeures (10 000 $ et plus) </t>
  </si>
  <si>
    <t>Bâtiment : Presbytère et autres</t>
  </si>
  <si>
    <t>Ammeublement :  Presbytère  et autres immeubles</t>
  </si>
  <si>
    <t>moins : Amortissement cumulé</t>
  </si>
  <si>
    <t>Emprunt d'une institution financière (incluant mar</t>
  </si>
  <si>
    <t>Autres emprunts CT (spécifier)</t>
  </si>
  <si>
    <t>Autres emprunts LT</t>
  </si>
  <si>
    <t>Balance 1er janvier</t>
  </si>
  <si>
    <t>Quêtes commandées par le diocèse pour d'autres org</t>
  </si>
  <si>
    <t>Contributions Éducation à la foi des 0-12 ans</t>
  </si>
  <si>
    <t>Contributions Pastorale jeunesse</t>
  </si>
  <si>
    <t>Contributions Éducation à la foi des adultes</t>
  </si>
  <si>
    <t>Contributions Pastorale de la santé</t>
  </si>
  <si>
    <t>Contributions Pastorale sociale</t>
  </si>
  <si>
    <t>Autres revenus de nature religieuse (Prions...)</t>
  </si>
  <si>
    <t>Locations à court terme (salles ...)</t>
  </si>
  <si>
    <t>Locations à long terme (presbytère, église...)</t>
  </si>
  <si>
    <t>Pension et logement de résidents et/ou clergé</t>
  </si>
  <si>
    <t>Autres (revenus)</t>
  </si>
  <si>
    <t>Cimetière (contribution au Fonds Général)</t>
  </si>
  <si>
    <t>Revenus des petits cimetières</t>
  </si>
  <si>
    <t>Subventions gouvernementales reliées aux salaires</t>
  </si>
  <si>
    <t>Contribution du diocèse pour les R.S.E. / agp</t>
  </si>
  <si>
    <t>Subv salaires Oeuvre Voc. Diocesan Priesthood Mont</t>
  </si>
  <si>
    <t>Remboursement de salaire (joindre le détail)</t>
  </si>
  <si>
    <t>Remb de salaire par le cimetière (joindre details)</t>
  </si>
  <si>
    <t>Subv gouv: Fondation du patrimoine religieux du QC</t>
  </si>
  <si>
    <t>Divers (annexer une liste)</t>
  </si>
  <si>
    <t>Salaires bruts (joindre le détail)</t>
  </si>
  <si>
    <t>Remboursement salaires au diocèse ou paroisses</t>
  </si>
  <si>
    <t>Avantages sociaux - part employeur (détail)</t>
  </si>
  <si>
    <t>Ministère occasionnel (conférencier, prédicateur)</t>
  </si>
  <si>
    <t>Frais pour le culte</t>
  </si>
  <si>
    <t>Frais reliés Éducation à la foi des 0-12 ans</t>
  </si>
  <si>
    <t>Frais reliés aux activités en pastorale jeunnesse</t>
  </si>
  <si>
    <t>Frais reliés Éducation à la foi des adultes</t>
  </si>
  <si>
    <t>Frais reliés Pastorale de la santé</t>
  </si>
  <si>
    <t>Frais reliés Pastorale sociale</t>
  </si>
  <si>
    <t>Entretien (inclue réparations mineures et loyer)</t>
  </si>
  <si>
    <t>Rep majeures (+10,000) en partie financées gouv</t>
  </si>
  <si>
    <t>Rep majeures (+10,000) financées par paroisse</t>
  </si>
  <si>
    <t>Annexe, entretien, incluant réparations mineures</t>
  </si>
  <si>
    <t>Annexes électricité</t>
  </si>
  <si>
    <t>Annexes chauffage</t>
  </si>
  <si>
    <t>Annexes réparations majeures</t>
  </si>
  <si>
    <t>Annexes, assurances feu, vol et responsabilité</t>
  </si>
  <si>
    <t>Annexes taxes</t>
  </si>
  <si>
    <t>Dépenses intérêtes payés</t>
  </si>
  <si>
    <t>Dépenses frais bancaires</t>
  </si>
  <si>
    <t>Contribution au diocèse et aux oeuvres diocésaines</t>
  </si>
  <si>
    <t>Quêtes commandées par le diocèse pour d'autres</t>
  </si>
  <si>
    <t>Dépenses autres remboursements</t>
  </si>
  <si>
    <t>Dépenses cimetière</t>
  </si>
  <si>
    <t>Dépenses divers</t>
  </si>
  <si>
    <t>Somme actifs</t>
  </si>
  <si>
    <t>Somme passifs</t>
  </si>
  <si>
    <t>Sommes revenus</t>
  </si>
  <si>
    <t>Sommes dépenses</t>
  </si>
  <si>
    <t>Subventions/dons/contributions reçues du diocèse</t>
  </si>
  <si>
    <r>
      <t xml:space="preserve">Dons dédiés approuvés </t>
    </r>
    <r>
      <rPr>
        <u val="single"/>
        <sz val="10"/>
        <rFont val="Arial"/>
        <family val="2"/>
      </rPr>
      <t>au préalable</t>
    </r>
    <r>
      <rPr>
        <sz val="10"/>
        <rFont val="Arial"/>
        <family val="0"/>
      </rPr>
      <t xml:space="preserve"> par l'Archevêque</t>
    </r>
  </si>
  <si>
    <r>
      <t>Moins</t>
    </r>
    <r>
      <rPr>
        <sz val="10"/>
        <rFont val="Arial"/>
        <family val="0"/>
      </rPr>
      <t xml:space="preserve"> déductions pour :</t>
    </r>
  </si>
  <si>
    <t>Total des exemptions et déductions</t>
  </si>
  <si>
    <t>Gain sur disposition d'actifs</t>
  </si>
  <si>
    <t>Dons</t>
  </si>
  <si>
    <t>Dons dédiés</t>
  </si>
  <si>
    <t>Autres (ex: friperies)</t>
  </si>
  <si>
    <t>Avoirs - Dons dédiés</t>
  </si>
  <si>
    <t>DÉPENSES RELIÉES AUX ACTIVITÉS</t>
  </si>
  <si>
    <t>VENTE D'IMMOBILISATIONS</t>
  </si>
  <si>
    <t>Dépenses reliées aux activités</t>
  </si>
  <si>
    <r>
      <t xml:space="preserve">Réparations majeures approuvées </t>
    </r>
    <r>
      <rPr>
        <u val="single"/>
        <sz val="10"/>
        <rFont val="Arial"/>
        <family val="2"/>
      </rPr>
      <t>au préalable</t>
    </r>
  </si>
  <si>
    <t>Montant cotisable sur les REVENUS BRUTS</t>
  </si>
  <si>
    <r>
      <t xml:space="preserve">Revenus bruts </t>
    </r>
    <r>
      <rPr>
        <sz val="8"/>
        <rFont val="Arial"/>
        <family val="2"/>
      </rPr>
      <t>(si non inclus dans les Revenus Bruts)</t>
    </r>
  </si>
  <si>
    <t>Montant cotisable sur les revenus du FONDS CIMETIÈRE</t>
  </si>
  <si>
    <t>d.</t>
  </si>
  <si>
    <r>
      <t xml:space="preserve">TOTAL  DES  REVENUS  COTISABLES </t>
    </r>
    <r>
      <rPr>
        <sz val="10"/>
        <rFont val="Arial"/>
        <family val="2"/>
      </rPr>
      <t xml:space="preserve"> </t>
    </r>
    <r>
      <rPr>
        <b/>
        <sz val="10"/>
        <rFont val="Arial"/>
        <family val="2"/>
      </rPr>
      <t>(</t>
    </r>
    <r>
      <rPr>
        <sz val="5"/>
        <rFont val="Arial"/>
        <family val="2"/>
      </rPr>
      <t xml:space="preserve"> </t>
    </r>
    <r>
      <rPr>
        <b/>
        <sz val="11"/>
        <color indexed="12"/>
        <rFont val="Arial"/>
        <family val="2"/>
      </rPr>
      <t>a + b</t>
    </r>
    <r>
      <rPr>
        <b/>
        <sz val="10"/>
        <rFont val="Arial"/>
        <family val="2"/>
      </rPr>
      <t>)</t>
    </r>
  </si>
  <si>
    <t>c.</t>
  </si>
  <si>
    <t>Total des revenus cotisables au taux préétabli</t>
  </si>
  <si>
    <r>
      <t xml:space="preserve">Montant </t>
    </r>
    <r>
      <rPr>
        <b/>
        <sz val="10"/>
        <rFont val="Arial"/>
        <family val="2"/>
      </rPr>
      <t>(</t>
    </r>
    <r>
      <rPr>
        <vertAlign val="superscript"/>
        <sz val="5"/>
        <rFont val="Arial"/>
        <family val="2"/>
      </rPr>
      <t xml:space="preserve"> </t>
    </r>
    <r>
      <rPr>
        <b/>
        <sz val="12"/>
        <color indexed="12"/>
        <rFont val="Arial"/>
        <family val="2"/>
      </rPr>
      <t>d</t>
    </r>
    <r>
      <rPr>
        <b/>
        <sz val="10"/>
        <rFont val="Arial"/>
        <family val="2"/>
      </rPr>
      <t>)</t>
    </r>
  </si>
  <si>
    <t>Total des revenus sur vente d'immobilisations</t>
  </si>
  <si>
    <t>A</t>
  </si>
  <si>
    <t>Montant des dons dédiés reçus au cours de l'année</t>
  </si>
  <si>
    <t>Provenant de l'Archevêché</t>
  </si>
  <si>
    <t>Provenant du gouvernement</t>
  </si>
  <si>
    <t>Provenant d'organismes et entreprises</t>
  </si>
  <si>
    <t>Provenant de particuliers</t>
  </si>
  <si>
    <t>Provenant de sources diverses</t>
  </si>
  <si>
    <t>B</t>
  </si>
  <si>
    <t>Portion des dons dédiés comptabilisés en revenus au cours de l'année</t>
  </si>
  <si>
    <t>C</t>
  </si>
  <si>
    <t>Dépenses financées par les dons dédiés (incluses dans les dépenses de l'année)</t>
  </si>
  <si>
    <t>Bâtiments (Entretiens et réparations)</t>
  </si>
  <si>
    <t>Autres dépenses (préciser ci-dessous)</t>
  </si>
  <si>
    <t>D</t>
  </si>
  <si>
    <t xml:space="preserve">Vérification (C=D, donc doit être zéro) </t>
  </si>
  <si>
    <t>Bâtiments</t>
  </si>
  <si>
    <t>Ameublements</t>
  </si>
  <si>
    <t>Investissements</t>
  </si>
  <si>
    <t>E</t>
  </si>
  <si>
    <t>Ce montant est inclus l'avoir net, en diminution des dons dédiés et ne doit pas être inclu dans les dépenses de l'année</t>
  </si>
  <si>
    <t>SOLDE FINAL (Compte des dons dédiés à la fin de l'année en cours) A+B+D+E</t>
  </si>
  <si>
    <t>(Ce solde correspond au solde incrit dans le bilan à la rubrique "Avoirs-Dons dédiés", pour l'année)</t>
  </si>
  <si>
    <t xml:space="preserve">Dons </t>
  </si>
  <si>
    <t>Bingo (revenus)</t>
  </si>
  <si>
    <t>Restaurant (revenus)</t>
  </si>
  <si>
    <t>Bazar (revenus)</t>
  </si>
  <si>
    <t>Bingo (dépenses)</t>
  </si>
  <si>
    <t>Restaurant (dépenses)</t>
  </si>
  <si>
    <t>Bazar (dépenses)</t>
  </si>
  <si>
    <t>Autres (dépenses)</t>
  </si>
  <si>
    <t>(Dont les dépenses correspondantes sont détaillées ci-dessous)</t>
  </si>
  <si>
    <t>(Inclus à la ligne 3 de la section exemption du calcul de la contribution dicésaine)</t>
  </si>
  <si>
    <t>Dépenses dons dédiés</t>
  </si>
  <si>
    <t>Immobilisations - Dons dédiés</t>
  </si>
  <si>
    <r>
      <t xml:space="preserve">Revenus de location </t>
    </r>
    <r>
      <rPr>
        <sz val="9"/>
        <rFont val="Arial"/>
        <family val="2"/>
      </rPr>
      <t>(25%)</t>
    </r>
  </si>
  <si>
    <r>
      <t xml:space="preserve">REVENUS D'ACTIVITÉS </t>
    </r>
    <r>
      <rPr>
        <b/>
        <sz val="8"/>
        <color indexed="12"/>
        <rFont val="Arial"/>
        <family val="2"/>
      </rPr>
      <t>(Bruts - avant déduction des dépenses</t>
    </r>
    <r>
      <rPr>
        <b/>
        <sz val="8"/>
        <rFont val="Arial"/>
        <family val="2"/>
      </rPr>
      <t>)</t>
    </r>
  </si>
  <si>
    <t>Subventions et dons reçus du Diocèse</t>
  </si>
  <si>
    <t>SOLDE INITIAL (Total du compte des dons dédiés années précédentes)</t>
  </si>
  <si>
    <t>Dépenses financées par les dons dédiés (incluses dans les immobilisations)</t>
  </si>
  <si>
    <t>Outillages et équipements</t>
  </si>
  <si>
    <t>Autres immobilisations (préciser ci-dessous)</t>
  </si>
  <si>
    <r>
      <rPr>
        <b/>
        <i/>
        <sz val="10"/>
        <color indexed="12"/>
        <rFont val="Arial"/>
        <family val="2"/>
      </rPr>
      <t>Définition:</t>
    </r>
    <r>
      <rPr>
        <i/>
        <sz val="10"/>
        <color indexed="12"/>
        <rFont val="Arial"/>
        <family val="2"/>
      </rPr>
      <t xml:space="preserve"> Les dons dédiés sont les sommes reçues d'organismes ou de particuliers pour la réalisation de projets spécifiques déterminés d'avance ou pour la couverture des dépenses précises définies par le donateur. Ces dons ne peuvent en aucun cas faire l'objet d'une utilisation différente de celle prescrite. </t>
    </r>
  </si>
  <si>
    <t>Caisse et banque - Dons dédiés</t>
  </si>
  <si>
    <r>
      <t xml:space="preserve">Caisse et banque - Dons dédiés </t>
    </r>
    <r>
      <rPr>
        <b/>
        <sz val="9"/>
        <color indexed="12"/>
        <rFont val="Arial"/>
        <family val="2"/>
      </rPr>
      <t>(selon fiche de suivi dons dédiés)</t>
    </r>
  </si>
  <si>
    <r>
      <t xml:space="preserve">Immobilisations - Dons dédiés </t>
    </r>
    <r>
      <rPr>
        <b/>
        <sz val="9"/>
        <color indexed="12"/>
        <rFont val="Arial"/>
        <family val="2"/>
      </rPr>
      <t>(selon fiche de suivi dons dédiés)</t>
    </r>
  </si>
  <si>
    <r>
      <t xml:space="preserve">Avoirs - Dons dédiés </t>
    </r>
    <r>
      <rPr>
        <b/>
        <sz val="9"/>
        <color indexed="12"/>
        <rFont val="Arial"/>
        <family val="2"/>
      </rPr>
      <t>(selon fiche de suivi dons dédiés)</t>
    </r>
  </si>
  <si>
    <r>
      <t xml:space="preserve">Dons dédiés </t>
    </r>
    <r>
      <rPr>
        <b/>
        <sz val="8"/>
        <color indexed="12"/>
        <rFont val="Arial"/>
        <family val="2"/>
      </rPr>
      <t>(selon fiche de suivi dons dédiés)</t>
    </r>
  </si>
  <si>
    <r>
      <t xml:space="preserve">Dépenses dons dédiés </t>
    </r>
    <r>
      <rPr>
        <b/>
        <sz val="8"/>
        <color indexed="12"/>
        <rFont val="Arial"/>
        <family val="2"/>
      </rPr>
      <t>(selon fiche de suivi dons dédiés)</t>
    </r>
  </si>
  <si>
    <r>
      <t xml:space="preserve">Divers </t>
    </r>
    <r>
      <rPr>
        <b/>
        <sz val="8"/>
        <color indexed="12"/>
        <rFont val="Arial"/>
        <family val="2"/>
      </rPr>
      <t>(ex: remboursement TPS/TVQ, ristourne assurance)</t>
    </r>
    <r>
      <rPr>
        <b/>
        <i/>
        <sz val="8"/>
        <color indexed="12"/>
        <rFont val="Arial"/>
        <family val="2"/>
      </rPr>
      <t xml:space="preserve">                                                          </t>
    </r>
  </si>
  <si>
    <r>
      <t xml:space="preserve">(Inclus </t>
    </r>
    <r>
      <rPr>
        <b/>
        <i/>
        <sz val="8"/>
        <color indexed="12"/>
        <rFont val="Arial"/>
        <family val="2"/>
      </rPr>
      <t>tous</t>
    </r>
    <r>
      <rPr>
        <i/>
        <sz val="8"/>
        <color indexed="12"/>
        <rFont val="Arial"/>
        <family val="2"/>
      </rPr>
      <t xml:space="preserve"> les fonds. Exclusions: 25% revenus locatifs, réparations majeures approuvées, dépenses directes pour activités spécifiques.)</t>
    </r>
  </si>
  <si>
    <r>
      <t xml:space="preserve">Total des REVENUS BRUTS </t>
    </r>
    <r>
      <rPr>
        <sz val="8"/>
        <rFont val="Arial"/>
        <family val="2"/>
      </rPr>
      <t xml:space="preserve">(cf. État des revenus - </t>
    </r>
    <r>
      <rPr>
        <b/>
        <sz val="8"/>
        <rFont val="Arial"/>
        <family val="2"/>
      </rPr>
      <t>A.</t>
    </r>
    <r>
      <rPr>
        <sz val="8"/>
        <rFont val="Arial"/>
        <family val="2"/>
      </rPr>
      <t xml:space="preserve"> Total des revenus)</t>
    </r>
    <r>
      <rPr>
        <sz val="8"/>
        <color indexed="12"/>
        <rFont val="Arial"/>
        <family val="2"/>
      </rPr>
      <t xml:space="preserve"> </t>
    </r>
    <r>
      <rPr>
        <sz val="10"/>
        <color indexed="12"/>
        <rFont val="Arial"/>
        <family val="2"/>
      </rPr>
      <t>(selon T3010)</t>
    </r>
  </si>
  <si>
    <r>
      <t xml:space="preserve">FICHE DE SUIVI DE DONS DÉDIÉS </t>
    </r>
    <r>
      <rPr>
        <b/>
        <i/>
        <sz val="12"/>
        <color indexed="12"/>
        <rFont val="Arial"/>
        <family val="2"/>
      </rPr>
      <t>(voir définition au bas)</t>
    </r>
  </si>
</sst>
</file>

<file path=xl/styles.xml><?xml version="1.0" encoding="utf-8"?>
<styleSheet xmlns="http://schemas.openxmlformats.org/spreadsheetml/2006/main">
  <numFmts count="5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0\ &quot;$&quot;_-"/>
    <numFmt numFmtId="173" formatCode="0.0"/>
    <numFmt numFmtId="174" formatCode="0.0%"/>
    <numFmt numFmtId="175" formatCode="#,##0.00\ &quot;$&quot;_-"/>
    <numFmt numFmtId="176" formatCode="_ * #,##0.0_)\ &quot;$&quot;_ ;_ * \(#,##0.0\)\ &quot;$&quot;_ ;_ * &quot;-&quot;??_)\ &quot;$&quot;_ ;_ @_ "/>
    <numFmt numFmtId="177" formatCode="_ * #,##0_)\ &quot;$&quot;_ ;_ * \(#,##0\)\ &quot;$&quot;_ ;_ * &quot;-&quot;??_)\ &quot;$&quot;_ ;_ @_ "/>
    <numFmt numFmtId="178" formatCode="#,##0.000\ &quot;$&quot;_-"/>
    <numFmt numFmtId="179" formatCode="#,##0.0000\ &quot;$&quot;_-"/>
    <numFmt numFmtId="180" formatCode="#,##0.00\ _$_-"/>
    <numFmt numFmtId="181" formatCode="#,##0.0\ &quot;$&quot;_-"/>
    <numFmt numFmtId="182" formatCode="#,##0.00\ [$$-C0C]_-"/>
    <numFmt numFmtId="183" formatCode="_-* #,##0\ [$$-C0C]_-;_-* #,##0\ [$$-C0C]\-;_-* &quot;-&quot;\ [$$-C0C]_-;_-@_-"/>
    <numFmt numFmtId="184" formatCode="#,##0\ _$_-"/>
    <numFmt numFmtId="185" formatCode="#,##0\ [$$-C0C]_-"/>
    <numFmt numFmtId="186" formatCode="&quot;Vrai&quot;;&quot;Vrai&quot;;&quot;Faux&quot;"/>
    <numFmt numFmtId="187" formatCode="&quot;Actif&quot;;&quot;Actif&quot;;&quot;Inactif&quot;"/>
    <numFmt numFmtId="188" formatCode="#,##0.00\ _$"/>
    <numFmt numFmtId="189" formatCode="#,##0.00\ [$$-C0C]"/>
    <numFmt numFmtId="190" formatCode="000\ 000\ 000"/>
    <numFmt numFmtId="191" formatCode="#,##0\ &quot;$&quot;"/>
    <numFmt numFmtId="192" formatCode="0.000%"/>
    <numFmt numFmtId="193" formatCode="#,##0.0\ &quot;$&quot;_);\(#,##0.0\ &quot;$&quot;\)"/>
    <numFmt numFmtId="194" formatCode="_ * #,##0.0_)\ _$_ ;_ * \(#,##0.0\)\ _$_ ;_ * &quot;-&quot;??_)\ _$_ ;_ @_ "/>
    <numFmt numFmtId="195" formatCode="_ * #,##0_)\ _$_ ;_ * \(#,##0\)\ _$_ ;_ * &quot;-&quot;??_)\ _$_ ;_ @_ "/>
    <numFmt numFmtId="196" formatCode="[$-C0C]d\ mmmm\ yyyy"/>
    <numFmt numFmtId="197" formatCode="_ * #,##0.0_)\ &quot;$&quot;_ ;_ * \(#,##0.0\)\ &quot;$&quot;_ ;_ * &quot;-&quot;_)\ &quot;$&quot;_ ;_ @_ "/>
    <numFmt numFmtId="198" formatCode="_ * #,##0.00_)\ &quot;$&quot;_ ;_ * \(#,##0.00\)\ &quot;$&quot;_ ;_ * &quot;-&quot;_)\ &quot;$&quot;_ ;_ @_ "/>
    <numFmt numFmtId="199" formatCode="_ * #,##0.0_)\ _$_ ;_ * \(#,##0.0\)\ _$_ ;_ * &quot;-&quot;_)\ _$_ ;_ @_ "/>
    <numFmt numFmtId="200" formatCode="_ * #,##0.00_)\ _$_ ;_ * \(#,##0.00\)\ _$_ ;_ * &quot;-&quot;_)\ _$_ ;_ @_ "/>
    <numFmt numFmtId="201" formatCode="#,##0\ _$"/>
    <numFmt numFmtId="202" formatCode="#,##0.00\ &quot;$&quot;"/>
    <numFmt numFmtId="203" formatCode="#,##0.00;\(#,##0.00\)"/>
    <numFmt numFmtId="204" formatCode="_ * #,##0.00_ \ [$$-C0C]_ ;_ * \-#,##0.00\ \ [$$-C0C]_ ;_ * &quot;-&quot;_ \ [$$-C0C]_ ;_ @_ "/>
    <numFmt numFmtId="205" formatCode="#,##0.00_);\(#,##0.00\)"/>
    <numFmt numFmtId="206" formatCode="[$€-2]\ #,##0.00_);[Red]\([$€-2]\ #,##0.00\)"/>
    <numFmt numFmtId="207" formatCode="_-[$$-1009]* #,##0.00_-;\-[$$-1009]* #,##0.00_-;_-[$$-1009]* &quot;-&quot;??_-;_-@_-"/>
  </numFmts>
  <fonts count="126">
    <font>
      <sz val="10"/>
      <name val="Arial"/>
      <family val="0"/>
    </font>
    <font>
      <u val="single"/>
      <sz val="10"/>
      <color indexed="12"/>
      <name val="Arial"/>
      <family val="2"/>
    </font>
    <font>
      <u val="single"/>
      <sz val="10"/>
      <color indexed="36"/>
      <name val="Arial"/>
      <family val="2"/>
    </font>
    <font>
      <sz val="8"/>
      <name val="Arial"/>
      <family val="2"/>
    </font>
    <font>
      <b/>
      <sz val="11"/>
      <name val="Arial"/>
      <family val="2"/>
    </font>
    <font>
      <sz val="12"/>
      <name val="Arial"/>
      <family val="2"/>
    </font>
    <font>
      <b/>
      <sz val="10"/>
      <name val="Arial"/>
      <family val="2"/>
    </font>
    <font>
      <b/>
      <vertAlign val="subscript"/>
      <sz val="9"/>
      <name val="Arial"/>
      <family val="2"/>
    </font>
    <font>
      <b/>
      <sz val="20"/>
      <name val="Arial"/>
      <family val="2"/>
    </font>
    <font>
      <b/>
      <sz val="12"/>
      <name val="Arial"/>
      <family val="2"/>
    </font>
    <font>
      <sz val="11"/>
      <name val="Arial"/>
      <family val="2"/>
    </font>
    <font>
      <b/>
      <u val="single"/>
      <sz val="10"/>
      <name val="Arial"/>
      <family val="2"/>
    </font>
    <font>
      <b/>
      <sz val="14"/>
      <name val="Arial"/>
      <family val="2"/>
    </font>
    <font>
      <b/>
      <u val="single"/>
      <sz val="12"/>
      <name val="Arial"/>
      <family val="2"/>
    </font>
    <font>
      <u val="single"/>
      <sz val="10"/>
      <name val="Arial"/>
      <family val="2"/>
    </font>
    <font>
      <u val="singleAccounting"/>
      <sz val="10"/>
      <name val="Arial"/>
      <family val="2"/>
    </font>
    <font>
      <b/>
      <sz val="9"/>
      <name val="Arial"/>
      <family val="2"/>
    </font>
    <font>
      <sz val="9"/>
      <name val="Arial"/>
      <family val="2"/>
    </font>
    <font>
      <b/>
      <sz val="8"/>
      <name val="Arial"/>
      <family val="2"/>
    </font>
    <font>
      <b/>
      <sz val="8"/>
      <color indexed="12"/>
      <name val="Arial"/>
      <family val="2"/>
    </font>
    <font>
      <b/>
      <sz val="10"/>
      <color indexed="12"/>
      <name val="Arial"/>
      <family val="2"/>
    </font>
    <font>
      <b/>
      <i/>
      <sz val="10"/>
      <color indexed="12"/>
      <name val="Arial"/>
      <family val="2"/>
    </font>
    <font>
      <b/>
      <i/>
      <vertAlign val="superscript"/>
      <sz val="10"/>
      <color indexed="12"/>
      <name val="Arial"/>
      <family val="2"/>
    </font>
    <font>
      <u val="single"/>
      <sz val="9"/>
      <name val="Arial"/>
      <family val="2"/>
    </font>
    <font>
      <sz val="6"/>
      <name val="Arial"/>
      <family val="2"/>
    </font>
    <font>
      <b/>
      <sz val="13"/>
      <name val="Arial"/>
      <family val="2"/>
    </font>
    <font>
      <sz val="14"/>
      <name val="Arial"/>
      <family val="2"/>
    </font>
    <font>
      <i/>
      <sz val="9"/>
      <color indexed="12"/>
      <name val="Arial"/>
      <family val="2"/>
    </font>
    <font>
      <sz val="10"/>
      <color indexed="12"/>
      <name val="Arial"/>
      <family val="2"/>
    </font>
    <font>
      <b/>
      <sz val="11"/>
      <color indexed="12"/>
      <name val="Arial"/>
      <family val="2"/>
    </font>
    <font>
      <sz val="8"/>
      <color indexed="12"/>
      <name val="Arial"/>
      <family val="2"/>
    </font>
    <font>
      <b/>
      <sz val="14"/>
      <color indexed="12"/>
      <name val="Arial"/>
      <family val="2"/>
    </font>
    <font>
      <sz val="7"/>
      <name val="Arial"/>
      <family val="2"/>
    </font>
    <font>
      <b/>
      <u val="singleAccounting"/>
      <sz val="11"/>
      <color indexed="12"/>
      <name val="Arial"/>
      <family val="2"/>
    </font>
    <font>
      <b/>
      <sz val="12"/>
      <color indexed="12"/>
      <name val="Arial"/>
      <family val="2"/>
    </font>
    <font>
      <b/>
      <i/>
      <sz val="10"/>
      <name val="Arial"/>
      <family val="2"/>
    </font>
    <font>
      <b/>
      <u val="single"/>
      <sz val="9"/>
      <name val="Arial"/>
      <family val="2"/>
    </font>
    <font>
      <b/>
      <u val="single"/>
      <sz val="11"/>
      <name val="Arial"/>
      <family val="2"/>
    </font>
    <font>
      <vertAlign val="superscript"/>
      <sz val="9"/>
      <name val="Arial"/>
      <family val="2"/>
    </font>
    <font>
      <b/>
      <u val="double"/>
      <sz val="11"/>
      <name val="Arial"/>
      <family val="2"/>
    </font>
    <font>
      <b/>
      <sz val="9"/>
      <color indexed="12"/>
      <name val="Arial"/>
      <family val="2"/>
    </font>
    <font>
      <sz val="9"/>
      <color indexed="12"/>
      <name val="Arial"/>
      <family val="2"/>
    </font>
    <font>
      <b/>
      <sz val="12"/>
      <name val="Arial Black"/>
      <family val="2"/>
    </font>
    <font>
      <b/>
      <sz val="9"/>
      <color indexed="10"/>
      <name val="Wingdings"/>
      <family val="0"/>
    </font>
    <font>
      <b/>
      <sz val="7"/>
      <name val="Arial"/>
      <family val="2"/>
    </font>
    <font>
      <i/>
      <sz val="10"/>
      <name val="Arial"/>
      <family val="2"/>
    </font>
    <font>
      <u val="single"/>
      <sz val="8"/>
      <name val="Arial"/>
      <family val="2"/>
    </font>
    <font>
      <b/>
      <sz val="9"/>
      <color indexed="10"/>
      <name val="Arial"/>
      <family val="2"/>
    </font>
    <font>
      <b/>
      <u val="double"/>
      <sz val="9"/>
      <name val="Arial"/>
      <family val="2"/>
    </font>
    <font>
      <b/>
      <u val="doubleAccounting"/>
      <sz val="9"/>
      <name val="Arial"/>
      <family val="2"/>
    </font>
    <font>
      <b/>
      <sz val="11"/>
      <color indexed="10"/>
      <name val="Arial"/>
      <family val="2"/>
    </font>
    <font>
      <b/>
      <sz val="9"/>
      <name val="Letter Gothic"/>
      <family val="3"/>
    </font>
    <font>
      <b/>
      <u val="doubleAccounting"/>
      <sz val="11"/>
      <color indexed="10"/>
      <name val="Arial"/>
      <family val="2"/>
    </font>
    <font>
      <u val="single"/>
      <sz val="11"/>
      <name val="Arial"/>
      <family val="2"/>
    </font>
    <font>
      <b/>
      <u val="single"/>
      <sz val="10"/>
      <color indexed="10"/>
      <name val="Arial"/>
      <family val="2"/>
    </font>
    <font>
      <sz val="5"/>
      <name val="Arial"/>
      <family val="2"/>
    </font>
    <font>
      <vertAlign val="superscript"/>
      <sz val="5"/>
      <name val="Arial"/>
      <family val="2"/>
    </font>
    <font>
      <b/>
      <sz val="10"/>
      <color indexed="10"/>
      <name val="Arial"/>
      <family val="2"/>
    </font>
    <font>
      <b/>
      <u val="singleAccounting"/>
      <sz val="14"/>
      <color indexed="12"/>
      <name val="Arial"/>
      <family val="2"/>
    </font>
    <font>
      <b/>
      <u val="singleAccounting"/>
      <sz val="12"/>
      <color indexed="12"/>
      <name val="Arial"/>
      <family val="2"/>
    </font>
    <font>
      <sz val="10"/>
      <color indexed="10"/>
      <name val="Wingdings"/>
      <family val="0"/>
    </font>
    <font>
      <sz val="7"/>
      <color indexed="10"/>
      <name val="Arial"/>
      <family val="2"/>
    </font>
    <font>
      <sz val="10"/>
      <color indexed="10"/>
      <name val="Arial"/>
      <family val="2"/>
    </font>
    <font>
      <b/>
      <sz val="6"/>
      <color indexed="10"/>
      <name val="Arial"/>
      <family val="2"/>
    </font>
    <font>
      <b/>
      <i/>
      <sz val="9"/>
      <name val="Arial"/>
      <family val="2"/>
    </font>
    <font>
      <sz val="8"/>
      <color indexed="10"/>
      <name val="Arial"/>
      <family val="2"/>
    </font>
    <font>
      <b/>
      <i/>
      <sz val="8"/>
      <color indexed="12"/>
      <name val="Arial"/>
      <family val="2"/>
    </font>
    <font>
      <b/>
      <sz val="9"/>
      <color indexed="48"/>
      <name val="Arial"/>
      <family val="2"/>
    </font>
    <font>
      <b/>
      <sz val="14"/>
      <name val="Arial Black"/>
      <family val="2"/>
    </font>
    <font>
      <u val="single"/>
      <sz val="9"/>
      <color indexed="12"/>
      <name val="Arial"/>
      <family val="2"/>
    </font>
    <font>
      <b/>
      <sz val="10.5"/>
      <name val="Arial"/>
      <family val="2"/>
    </font>
    <font>
      <b/>
      <i/>
      <sz val="10"/>
      <color indexed="10"/>
      <name val="Arial"/>
      <family val="2"/>
    </font>
    <font>
      <i/>
      <sz val="8"/>
      <color indexed="12"/>
      <name val="Arial"/>
      <family val="2"/>
    </font>
    <font>
      <i/>
      <sz val="10"/>
      <color indexed="12"/>
      <name val="Arial"/>
      <family val="2"/>
    </font>
    <font>
      <b/>
      <i/>
      <sz val="12"/>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2"/>
      <color indexed="8"/>
      <name val="Arial"/>
      <family val="2"/>
    </font>
    <font>
      <sz val="11"/>
      <color indexed="8"/>
      <name val="Arial"/>
      <family val="2"/>
    </font>
    <font>
      <b/>
      <sz val="12"/>
      <color indexed="8"/>
      <name val="Arial"/>
      <family val="2"/>
    </font>
    <font>
      <i/>
      <sz val="8"/>
      <color indexed="8"/>
      <name val="Arial"/>
      <family val="2"/>
    </font>
    <font>
      <b/>
      <i/>
      <sz val="12"/>
      <color indexed="62"/>
      <name val="Arial"/>
      <family val="2"/>
    </font>
    <font>
      <b/>
      <sz val="11"/>
      <color indexed="8"/>
      <name val="Arial"/>
      <family val="2"/>
    </font>
    <font>
      <sz val="8"/>
      <color indexed="6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Arial"/>
      <family val="2"/>
    </font>
    <font>
      <sz val="11"/>
      <color theme="1"/>
      <name val="Arial"/>
      <family val="2"/>
    </font>
    <font>
      <b/>
      <sz val="12"/>
      <color theme="1"/>
      <name val="Arial"/>
      <family val="2"/>
    </font>
    <font>
      <i/>
      <sz val="8"/>
      <color theme="1"/>
      <name val="Arial"/>
      <family val="2"/>
    </font>
    <font>
      <b/>
      <i/>
      <sz val="12"/>
      <color theme="4" tint="-0.4999699890613556"/>
      <name val="Arial"/>
      <family val="2"/>
    </font>
    <font>
      <b/>
      <sz val="11"/>
      <color theme="1"/>
      <name val="Arial"/>
      <family val="2"/>
    </font>
    <font>
      <i/>
      <sz val="8"/>
      <color rgb="FF0000FF"/>
      <name val="Arial"/>
      <family val="2"/>
    </font>
    <font>
      <b/>
      <sz val="10"/>
      <color rgb="FF0000FF"/>
      <name val="Arial"/>
      <family val="2"/>
    </font>
    <font>
      <sz val="8"/>
      <color rgb="FFC00000"/>
      <name val="Arial"/>
      <family val="2"/>
    </font>
    <font>
      <i/>
      <sz val="10"/>
      <color rgb="FF0000FF"/>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41"/>
        <bgColor indexed="64"/>
      </patternFill>
    </fill>
    <fill>
      <patternFill patternType="solid">
        <fgColor rgb="FFE1FFFF"/>
        <bgColor indexed="64"/>
      </patternFill>
    </fill>
    <fill>
      <patternFill patternType="solid">
        <fgColor rgb="FFE7FFFF"/>
        <bgColor indexed="64"/>
      </patternFill>
    </fill>
    <fill>
      <patternFill patternType="solid">
        <fgColor rgb="FFD8ECD8"/>
        <bgColor indexed="64"/>
      </patternFill>
    </fill>
    <fill>
      <patternFill patternType="solid">
        <fgColor rgb="FFDDE3F7"/>
        <bgColor indexed="64"/>
      </patternFill>
    </fill>
    <fill>
      <patternFill patternType="solid">
        <fgColor rgb="FFCFFBC9"/>
        <bgColor indexed="64"/>
      </patternFill>
    </fill>
    <fill>
      <patternFill patternType="solid">
        <fgColor theme="9" tint="-0.24997000396251678"/>
        <bgColor indexed="64"/>
      </patternFill>
    </fill>
    <fill>
      <patternFill patternType="solid">
        <fgColor rgb="FFCCFFFF"/>
        <bgColor indexed="64"/>
      </patternFill>
    </fill>
    <fill>
      <patternFill patternType="solid">
        <fgColor indexed="13"/>
        <bgColor indexed="64"/>
      </patternFill>
    </fill>
    <fill>
      <patternFill patternType="solid">
        <fgColor indexed="43"/>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medium"/>
      <right style="thin"/>
      <top style="double"/>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style="medium"/>
      <bottom>
        <color indexed="63"/>
      </bottom>
    </border>
    <border>
      <left style="thin"/>
      <right style="thin"/>
      <top style="hair"/>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style="medium"/>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double"/>
    </border>
    <border>
      <left>
        <color indexed="63"/>
      </left>
      <right style="medium"/>
      <top>
        <color indexed="63"/>
      </top>
      <bottom style="double"/>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dotted"/>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style="thin"/>
      <bottom style="hair"/>
    </border>
    <border>
      <left style="thin"/>
      <right style="thin"/>
      <top style="hair"/>
      <bottom style="thin"/>
    </border>
    <border>
      <left style="thin"/>
      <right style="thin"/>
      <top style="thin"/>
      <bottom style="thin"/>
    </border>
    <border>
      <left style="thin"/>
      <right style="thin"/>
      <top>
        <color indexed="63"/>
      </top>
      <bottom style="thin"/>
    </border>
    <border>
      <left>
        <color indexed="63"/>
      </left>
      <right>
        <color indexed="63"/>
      </right>
      <top style="hair"/>
      <bottom>
        <color indexed="63"/>
      </bottom>
    </border>
    <border>
      <left>
        <color indexed="63"/>
      </left>
      <right>
        <color indexed="63"/>
      </right>
      <top style="hair"/>
      <bottom style="hair"/>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style="hair"/>
      <bottom>
        <color indexed="63"/>
      </bottom>
    </border>
    <border>
      <left>
        <color indexed="63"/>
      </left>
      <right style="double"/>
      <top style="hair"/>
      <bottom>
        <color indexed="63"/>
      </bottom>
    </border>
    <border>
      <left style="double"/>
      <right>
        <color indexed="63"/>
      </right>
      <top>
        <color indexed="63"/>
      </top>
      <bottom style="hair"/>
    </border>
    <border>
      <left>
        <color indexed="63"/>
      </left>
      <right style="double"/>
      <top>
        <color indexed="63"/>
      </top>
      <bottom style="hair"/>
    </border>
    <border>
      <left>
        <color indexed="63"/>
      </left>
      <right style="double"/>
      <top>
        <color indexed="63"/>
      </top>
      <bottom style="double"/>
    </border>
    <border>
      <left>
        <color indexed="63"/>
      </left>
      <right>
        <color indexed="63"/>
      </right>
      <top style="hair"/>
      <bottom style="medium"/>
    </border>
    <border>
      <left style="hair"/>
      <right>
        <color indexed="63"/>
      </right>
      <top style="hair"/>
      <bottom style="double"/>
    </border>
    <border>
      <left>
        <color indexed="63"/>
      </left>
      <right style="medium"/>
      <top style="hair"/>
      <bottom style="hair"/>
    </border>
    <border>
      <left>
        <color indexed="63"/>
      </left>
      <right style="medium"/>
      <top>
        <color indexed="63"/>
      </top>
      <bottom style="hair"/>
    </border>
    <border>
      <left>
        <color indexed="63"/>
      </left>
      <right style="medium"/>
      <top style="hair"/>
      <bottom>
        <color indexed="63"/>
      </bottom>
    </border>
    <border>
      <left style="thin"/>
      <right>
        <color indexed="63"/>
      </right>
      <top>
        <color indexed="63"/>
      </top>
      <bottom style="hair"/>
    </border>
    <border>
      <left>
        <color indexed="63"/>
      </left>
      <right style="medium"/>
      <top>
        <color indexed="63"/>
      </top>
      <bottom style="dotted"/>
    </border>
    <border>
      <left style="thin"/>
      <right style="double"/>
      <top style="thin"/>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color indexed="63"/>
      </top>
      <bottom style="hair"/>
    </border>
    <border>
      <left style="thin"/>
      <right style="thin"/>
      <top style="hair"/>
      <bottom>
        <color indexed="63"/>
      </bottom>
    </border>
    <border>
      <left style="thin"/>
      <right style="thin"/>
      <top>
        <color indexed="63"/>
      </top>
      <bottom>
        <color indexed="63"/>
      </bottom>
    </border>
    <border>
      <left style="double"/>
      <right style="double"/>
      <top style="double"/>
      <bottom style="hair"/>
    </border>
    <border>
      <left style="double"/>
      <right style="double"/>
      <top style="hair"/>
      <bottom style="hair"/>
    </border>
    <border>
      <left style="double"/>
      <right style="double"/>
      <top style="hair"/>
      <bottom style="double"/>
    </border>
    <border>
      <left style="double"/>
      <right style="double"/>
      <top/>
      <bottom style="hair"/>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double"/>
      <right>
        <color indexed="63"/>
      </right>
      <top style="double"/>
      <bottom>
        <color indexed="63"/>
      </bottom>
    </border>
    <border>
      <left>
        <color indexed="63"/>
      </left>
      <right style="double"/>
      <top style="double"/>
      <bottom>
        <color indexed="63"/>
      </bottom>
    </border>
    <border>
      <left>
        <color indexed="63"/>
      </left>
      <right style="hair"/>
      <top>
        <color indexed="63"/>
      </top>
      <bottom>
        <color indexed="63"/>
      </bottom>
    </border>
    <border>
      <left style="double"/>
      <right>
        <color indexed="63"/>
      </right>
      <top style="hair"/>
      <bottom style="double"/>
    </border>
    <border>
      <left>
        <color indexed="63"/>
      </left>
      <right>
        <color indexed="63"/>
      </right>
      <top style="hair"/>
      <bottom style="double"/>
    </border>
    <border>
      <left>
        <color indexed="63"/>
      </left>
      <right>
        <color indexed="63"/>
      </right>
      <top style="thin"/>
      <bottom style="hair"/>
    </border>
    <border>
      <left>
        <color indexed="63"/>
      </left>
      <right style="medium"/>
      <top style="hair"/>
      <bottom style="medium"/>
    </border>
    <border>
      <left>
        <color indexed="63"/>
      </left>
      <right>
        <color indexed="63"/>
      </right>
      <top style="hair"/>
      <bottom style="thin"/>
    </border>
    <border>
      <left>
        <color indexed="63"/>
      </left>
      <right>
        <color indexed="63"/>
      </right>
      <top style="medium"/>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hair"/>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0" borderId="2" applyNumberFormat="0" applyFill="0" applyAlignment="0" applyProtection="0"/>
    <xf numFmtId="0" fontId="0" fillId="27" borderId="3" applyNumberFormat="0" applyFont="0" applyAlignment="0" applyProtection="0"/>
    <xf numFmtId="0" fontId="104" fillId="28" borderId="1" applyNumberFormat="0" applyAlignment="0" applyProtection="0"/>
    <xf numFmtId="0" fontId="105"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30" borderId="0" applyNumberFormat="0" applyBorder="0" applyAlignment="0" applyProtection="0"/>
    <xf numFmtId="0" fontId="0" fillId="0" borderId="0">
      <alignment/>
      <protection/>
    </xf>
    <xf numFmtId="0" fontId="99" fillId="0" borderId="0">
      <alignment/>
      <protection/>
    </xf>
    <xf numFmtId="9" fontId="0" fillId="0" borderId="0" applyFont="0" applyFill="0" applyBorder="0" applyAlignment="0" applyProtection="0"/>
    <xf numFmtId="0" fontId="107" fillId="31" borderId="0" applyNumberFormat="0" applyBorder="0" applyAlignment="0" applyProtection="0"/>
    <xf numFmtId="0" fontId="108" fillId="26" borderId="4"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0" fontId="115" fillId="32" borderId="9" applyNumberFormat="0" applyAlignment="0" applyProtection="0"/>
  </cellStyleXfs>
  <cellXfs count="883">
    <xf numFmtId="0" fontId="0" fillId="0" borderId="0" xfId="0" applyAlignment="1">
      <alignment/>
    </xf>
    <xf numFmtId="0" fontId="4"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172" fontId="0" fillId="0" borderId="10" xfId="0" applyNumberFormat="1" applyBorder="1" applyAlignment="1" applyProtection="1">
      <alignment vertical="center"/>
      <protection/>
    </xf>
    <xf numFmtId="0" fontId="13" fillId="0" borderId="0" xfId="0" applyFont="1" applyBorder="1" applyAlignment="1" applyProtection="1">
      <alignment horizontal="center" vertical="center"/>
      <protection/>
    </xf>
    <xf numFmtId="172" fontId="0" fillId="0" borderId="0" xfId="0" applyNumberFormat="1" applyBorder="1" applyAlignment="1" applyProtection="1">
      <alignment vertical="center"/>
      <protection/>
    </xf>
    <xf numFmtId="172" fontId="14" fillId="0" borderId="0" xfId="0" applyNumberFormat="1" applyFont="1" applyBorder="1" applyAlignment="1" applyProtection="1">
      <alignment vertical="center"/>
      <protection/>
    </xf>
    <xf numFmtId="0" fontId="11" fillId="0" borderId="0" xfId="0" applyFont="1" applyBorder="1" applyAlignment="1" applyProtection="1">
      <alignment vertical="center"/>
      <protection/>
    </xf>
    <xf numFmtId="172" fontId="0" fillId="0" borderId="11" xfId="0" applyNumberFormat="1" applyBorder="1" applyAlignment="1" applyProtection="1">
      <alignment vertical="center"/>
      <protection/>
    </xf>
    <xf numFmtId="0" fontId="0" fillId="0" borderId="0" xfId="0" applyAlignment="1" applyProtection="1">
      <alignment horizontal="center" vertical="center"/>
      <protection/>
    </xf>
    <xf numFmtId="172" fontId="0" fillId="0" borderId="0" xfId="0" applyNumberFormat="1" applyAlignment="1" applyProtection="1">
      <alignment vertical="center"/>
      <protection/>
    </xf>
    <xf numFmtId="0" fontId="0" fillId="0" borderId="0" xfId="0" applyAlignment="1" applyProtection="1">
      <alignment/>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172" fontId="0" fillId="0" borderId="10" xfId="0" applyNumberFormat="1" applyBorder="1" applyAlignment="1" applyProtection="1">
      <alignment/>
      <protection/>
    </xf>
    <xf numFmtId="0" fontId="6" fillId="0" borderId="0" xfId="0" applyFont="1" applyBorder="1" applyAlignment="1" applyProtection="1">
      <alignment/>
      <protection/>
    </xf>
    <xf numFmtId="172" fontId="0" fillId="0" borderId="11" xfId="0" applyNumberFormat="1" applyBorder="1" applyAlignment="1" applyProtection="1">
      <alignment/>
      <protection/>
    </xf>
    <xf numFmtId="172" fontId="0" fillId="0" borderId="0" xfId="0" applyNumberFormat="1" applyBorder="1" applyAlignment="1" applyProtection="1">
      <alignment/>
      <protection/>
    </xf>
    <xf numFmtId="0" fontId="0" fillId="0" borderId="12" xfId="0" applyBorder="1" applyAlignment="1" applyProtection="1">
      <alignment/>
      <protection/>
    </xf>
    <xf numFmtId="0" fontId="0" fillId="0" borderId="0" xfId="0" applyFill="1" applyBorder="1" applyAlignment="1" applyProtection="1">
      <alignment/>
      <protection/>
    </xf>
    <xf numFmtId="0" fontId="6" fillId="0" borderId="0" xfId="0" applyFont="1" applyBorder="1" applyAlignment="1" applyProtection="1">
      <alignment/>
      <protection/>
    </xf>
    <xf numFmtId="172" fontId="0" fillId="0" borderId="0" xfId="0" applyNumberFormat="1" applyFill="1" applyBorder="1" applyAlignment="1" applyProtection="1">
      <alignment/>
      <protection/>
    </xf>
    <xf numFmtId="0" fontId="0" fillId="0" borderId="11" xfId="0" applyBorder="1" applyAlignment="1" applyProtection="1">
      <alignment/>
      <protection/>
    </xf>
    <xf numFmtId="172" fontId="0" fillId="0" borderId="0" xfId="0" applyNumberFormat="1" applyFont="1" applyFill="1" applyBorder="1" applyAlignment="1" applyProtection="1">
      <alignment/>
      <protection/>
    </xf>
    <xf numFmtId="0" fontId="0" fillId="0" borderId="13" xfId="0" applyBorder="1" applyAlignment="1" applyProtection="1">
      <alignment/>
      <protection/>
    </xf>
    <xf numFmtId="0" fontId="4" fillId="0" borderId="0" xfId="0" applyFont="1" applyBorder="1" applyAlignment="1" applyProtection="1">
      <alignment/>
      <protection/>
    </xf>
    <xf numFmtId="0" fontId="9" fillId="0" borderId="0" xfId="0" applyFont="1" applyBorder="1" applyAlignment="1" applyProtection="1">
      <alignment/>
      <protection/>
    </xf>
    <xf numFmtId="0" fontId="0" fillId="0" borderId="0" xfId="0" applyAlignment="1" applyProtection="1">
      <alignment horizontal="center"/>
      <protection/>
    </xf>
    <xf numFmtId="172" fontId="0" fillId="0" borderId="0" xfId="0" applyNumberFormat="1" applyAlignment="1" applyProtection="1">
      <alignment/>
      <protection/>
    </xf>
    <xf numFmtId="0" fontId="0" fillId="0" borderId="10" xfId="0" applyBorder="1" applyAlignment="1" applyProtection="1">
      <alignment vertical="center"/>
      <protection/>
    </xf>
    <xf numFmtId="0" fontId="16" fillId="0" borderId="0" xfId="0" applyFont="1" applyBorder="1" applyAlignment="1" applyProtection="1">
      <alignment vertical="center"/>
      <protection/>
    </xf>
    <xf numFmtId="0" fontId="14" fillId="0" borderId="0" xfId="0" applyFont="1" applyBorder="1" applyAlignment="1" applyProtection="1">
      <alignment vertical="center"/>
      <protection/>
    </xf>
    <xf numFmtId="172" fontId="14" fillId="0" borderId="10" xfId="0" applyNumberFormat="1" applyFont="1" applyBorder="1" applyAlignment="1" applyProtection="1">
      <alignment vertical="center"/>
      <protection/>
    </xf>
    <xf numFmtId="0" fontId="0" fillId="0" borderId="0" xfId="0" applyFont="1" applyAlignment="1">
      <alignment/>
    </xf>
    <xf numFmtId="0" fontId="0" fillId="0" borderId="0" xfId="0" applyFont="1" applyAlignment="1">
      <alignment horizontal="center"/>
    </xf>
    <xf numFmtId="172" fontId="0" fillId="0" borderId="0" xfId="0" applyNumberFormat="1" applyBorder="1" applyAlignment="1" applyProtection="1" quotePrefix="1">
      <alignment vertical="center"/>
      <protection/>
    </xf>
    <xf numFmtId="172" fontId="6" fillId="0" borderId="10" xfId="0" applyNumberFormat="1" applyFont="1" applyBorder="1" applyAlignment="1" applyProtection="1">
      <alignment vertical="center"/>
      <protection/>
    </xf>
    <xf numFmtId="0" fontId="0" fillId="0" borderId="14"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6" xfId="0" applyBorder="1" applyAlignment="1" applyProtection="1">
      <alignment vertical="center"/>
      <protection/>
    </xf>
    <xf numFmtId="172" fontId="0" fillId="0" borderId="16" xfId="0" applyNumberFormat="1" applyBorder="1" applyAlignment="1" applyProtection="1">
      <alignment vertical="center"/>
      <protection/>
    </xf>
    <xf numFmtId="172" fontId="0" fillId="0" borderId="16" xfId="0" applyNumberFormat="1" applyBorder="1" applyAlignment="1" applyProtection="1" quotePrefix="1">
      <alignment vertical="center"/>
      <protection/>
    </xf>
    <xf numFmtId="0" fontId="0" fillId="0" borderId="17" xfId="0" applyBorder="1" applyAlignment="1" applyProtection="1">
      <alignment/>
      <protection/>
    </xf>
    <xf numFmtId="0" fontId="0" fillId="0" borderId="18" xfId="0" applyBorder="1" applyAlignment="1" applyProtection="1">
      <alignment horizontal="center"/>
      <protection/>
    </xf>
    <xf numFmtId="0" fontId="0" fillId="0" borderId="19" xfId="0" applyBorder="1" applyAlignment="1" applyProtection="1">
      <alignment horizontal="center"/>
      <protection/>
    </xf>
    <xf numFmtId="0" fontId="0" fillId="0" borderId="20" xfId="0" applyBorder="1" applyAlignment="1" applyProtection="1">
      <alignment/>
      <protection/>
    </xf>
    <xf numFmtId="0" fontId="0" fillId="0" borderId="16" xfId="0" applyBorder="1" applyAlignment="1" applyProtection="1">
      <alignment/>
      <protection/>
    </xf>
    <xf numFmtId="172" fontId="0" fillId="0" borderId="16" xfId="0" applyNumberFormat="1" applyBorder="1" applyAlignment="1" applyProtection="1">
      <alignment/>
      <protection/>
    </xf>
    <xf numFmtId="172" fontId="14" fillId="0" borderId="16" xfId="0" applyNumberFormat="1" applyFont="1" applyBorder="1" applyAlignment="1" applyProtection="1" quotePrefix="1">
      <alignment/>
      <protection/>
    </xf>
    <xf numFmtId="0" fontId="0" fillId="0" borderId="0" xfId="0" applyFont="1" applyAlignment="1">
      <alignment vertical="center"/>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31" fillId="0" borderId="0" xfId="0" applyFont="1" applyBorder="1" applyAlignment="1" applyProtection="1">
      <alignment/>
      <protection/>
    </xf>
    <xf numFmtId="0" fontId="12" fillId="0" borderId="14" xfId="0" applyFont="1" applyBorder="1" applyAlignment="1" applyProtection="1">
      <alignment horizontal="center"/>
      <protection/>
    </xf>
    <xf numFmtId="9" fontId="20" fillId="33" borderId="0" xfId="0" applyNumberFormat="1" applyFont="1" applyFill="1" applyBorder="1" applyAlignment="1" applyProtection="1" quotePrefix="1">
      <alignment vertical="center"/>
      <protection locked="0"/>
    </xf>
    <xf numFmtId="0" fontId="9" fillId="0" borderId="14" xfId="0" applyFont="1" applyBorder="1"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
      <protection/>
    </xf>
    <xf numFmtId="202" fontId="6" fillId="0" borderId="0" xfId="0" applyNumberFormat="1" applyFont="1" applyFill="1" applyBorder="1" applyAlignment="1" applyProtection="1">
      <alignment/>
      <protection/>
    </xf>
    <xf numFmtId="0" fontId="34" fillId="0" borderId="0" xfId="0" applyFont="1" applyBorder="1" applyAlignment="1" applyProtection="1">
      <alignment horizontal="right" vertical="center"/>
      <protection/>
    </xf>
    <xf numFmtId="0" fontId="17" fillId="0" borderId="0" xfId="0" applyFont="1" applyAlignment="1" applyProtection="1">
      <alignment horizontal="center"/>
      <protection/>
    </xf>
    <xf numFmtId="0" fontId="9" fillId="0" borderId="0" xfId="0" applyFont="1" applyBorder="1" applyAlignment="1" applyProtection="1">
      <alignment vertical="center"/>
      <protection/>
    </xf>
    <xf numFmtId="0" fontId="9" fillId="0" borderId="13" xfId="0" applyFont="1" applyBorder="1" applyAlignment="1" applyProtection="1">
      <alignment vertical="center"/>
      <protection/>
    </xf>
    <xf numFmtId="0" fontId="17" fillId="0" borderId="14" xfId="0" applyFont="1" applyBorder="1" applyAlignment="1" applyProtection="1">
      <alignment horizontal="center" vertical="center"/>
      <protection/>
    </xf>
    <xf numFmtId="0" fontId="17" fillId="0" borderId="0" xfId="0" applyFont="1" applyBorder="1" applyAlignment="1" applyProtection="1">
      <alignment vertical="center"/>
      <protection/>
    </xf>
    <xf numFmtId="0" fontId="36" fillId="0" borderId="0" xfId="0" applyFont="1" applyBorder="1" applyAlignment="1" applyProtection="1">
      <alignment vertical="center"/>
      <protection/>
    </xf>
    <xf numFmtId="0" fontId="37" fillId="0" borderId="0" xfId="0" applyFont="1" applyBorder="1" applyAlignment="1" applyProtection="1">
      <alignment horizontal="center" vertical="center"/>
      <protection/>
    </xf>
    <xf numFmtId="0" fontId="9" fillId="0" borderId="21" xfId="0" applyFont="1" applyBorder="1" applyAlignment="1" applyProtection="1">
      <alignment vertical="center"/>
      <protection/>
    </xf>
    <xf numFmtId="172" fontId="17" fillId="0" borderId="0" xfId="0" applyNumberFormat="1" applyFont="1" applyFill="1" applyBorder="1" applyAlignment="1" applyProtection="1">
      <alignment vertical="center"/>
      <protection/>
    </xf>
    <xf numFmtId="0" fontId="17" fillId="0" borderId="0" xfId="0" applyFont="1" applyAlignment="1" applyProtection="1">
      <alignment vertical="center"/>
      <protection/>
    </xf>
    <xf numFmtId="172" fontId="17" fillId="0" borderId="12" xfId="0" applyNumberFormat="1" applyFont="1" applyFill="1" applyBorder="1" applyAlignment="1" applyProtection="1">
      <alignment vertical="center"/>
      <protection/>
    </xf>
    <xf numFmtId="172" fontId="17" fillId="0" borderId="22" xfId="0" applyNumberFormat="1"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17" fillId="0" borderId="0" xfId="0" applyFont="1" applyAlignment="1" applyProtection="1">
      <alignment/>
      <protection/>
    </xf>
    <xf numFmtId="0" fontId="17" fillId="0" borderId="0" xfId="0" applyFont="1" applyAlignment="1">
      <alignment/>
    </xf>
    <xf numFmtId="0" fontId="17" fillId="0" borderId="0" xfId="0" applyFont="1" applyFill="1" applyBorder="1" applyAlignment="1" applyProtection="1">
      <alignment/>
      <protection/>
    </xf>
    <xf numFmtId="0" fontId="17" fillId="0" borderId="0" xfId="0" applyFont="1" applyAlignment="1" applyProtection="1">
      <alignment horizontal="right"/>
      <protection/>
    </xf>
    <xf numFmtId="0" fontId="8" fillId="0" borderId="0" xfId="0" applyFont="1" applyBorder="1" applyAlignment="1" applyProtection="1">
      <alignment vertical="center"/>
      <protection hidden="1"/>
    </xf>
    <xf numFmtId="0" fontId="0" fillId="0" borderId="0" xfId="0" applyBorder="1" applyAlignment="1" applyProtection="1">
      <alignment/>
      <protection hidden="1"/>
    </xf>
    <xf numFmtId="0" fontId="4" fillId="0" borderId="0" xfId="0" applyFont="1" applyBorder="1" applyAlignment="1" applyProtection="1">
      <alignment/>
      <protection hidden="1"/>
    </xf>
    <xf numFmtId="0" fontId="4" fillId="0" borderId="0" xfId="0" applyFont="1" applyBorder="1" applyAlignment="1" applyProtection="1">
      <alignment vertical="center"/>
      <protection hidden="1"/>
    </xf>
    <xf numFmtId="0" fontId="12" fillId="0" borderId="0" xfId="0" applyFont="1" applyFill="1" applyBorder="1" applyAlignment="1" applyProtection="1">
      <alignment/>
      <protection hidden="1"/>
    </xf>
    <xf numFmtId="0" fontId="5" fillId="0" borderId="0" xfId="0" applyFont="1" applyBorder="1" applyAlignment="1" applyProtection="1">
      <alignment vertical="center"/>
      <protection hidden="1"/>
    </xf>
    <xf numFmtId="0" fontId="42" fillId="0" borderId="0" xfId="0" applyFont="1" applyBorder="1" applyAlignment="1" applyProtection="1">
      <alignment vertical="center"/>
      <protection hidden="1"/>
    </xf>
    <xf numFmtId="0" fontId="12" fillId="0" borderId="0" xfId="0" applyFont="1" applyBorder="1" applyAlignment="1" applyProtection="1">
      <alignment vertical="center"/>
      <protection hidden="1"/>
    </xf>
    <xf numFmtId="49" fontId="12" fillId="0" borderId="0"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vertical="center"/>
      <protection hidden="1"/>
    </xf>
    <xf numFmtId="0" fontId="10" fillId="0" borderId="0" xfId="0" applyFont="1" applyBorder="1" applyAlignment="1" applyProtection="1">
      <alignment vertical="center"/>
      <protection hidden="1"/>
    </xf>
    <xf numFmtId="49" fontId="4" fillId="0" borderId="0" xfId="0" applyNumberFormat="1"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Border="1" applyAlignment="1" applyProtection="1">
      <alignment/>
      <protection hidden="1"/>
    </xf>
    <xf numFmtId="0" fontId="6" fillId="0" borderId="0" xfId="0" applyFont="1" applyBorder="1" applyAlignment="1" applyProtection="1">
      <alignment vertical="center"/>
      <protection hidden="1"/>
    </xf>
    <xf numFmtId="0" fontId="43" fillId="0" borderId="0" xfId="0" applyFont="1" applyBorder="1" applyAlignment="1" applyProtection="1">
      <alignment vertical="center"/>
      <protection hidden="1"/>
    </xf>
    <xf numFmtId="0" fontId="24" fillId="0" borderId="0" xfId="0" applyFont="1" applyBorder="1" applyAlignment="1" applyProtection="1">
      <alignment horizontal="center"/>
      <protection hidden="1"/>
    </xf>
    <xf numFmtId="0" fontId="24" fillId="0" borderId="0" xfId="0" applyFont="1" applyBorder="1" applyAlignment="1" applyProtection="1">
      <alignment/>
      <protection hidden="1"/>
    </xf>
    <xf numFmtId="0" fontId="37" fillId="0" borderId="0" xfId="0" applyFont="1" applyFill="1" applyBorder="1" applyAlignment="1" applyProtection="1">
      <alignment vertical="center"/>
      <protection hidden="1"/>
    </xf>
    <xf numFmtId="0" fontId="0" fillId="0" borderId="0" xfId="0" applyFont="1" applyFill="1" applyBorder="1" applyAlignment="1" applyProtection="1">
      <alignment horizontal="left"/>
      <protection hidden="1"/>
    </xf>
    <xf numFmtId="0" fontId="11" fillId="0" borderId="23"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0" fillId="0" borderId="0" xfId="0" applyFill="1" applyBorder="1" applyAlignment="1" applyProtection="1">
      <alignment horizontal="left"/>
      <protection hidden="1"/>
    </xf>
    <xf numFmtId="0" fontId="6" fillId="0" borderId="24" xfId="0" applyFont="1" applyBorder="1" applyAlignment="1" applyProtection="1">
      <alignment horizontal="right"/>
      <protection hidden="1"/>
    </xf>
    <xf numFmtId="0" fontId="0" fillId="0" borderId="23" xfId="0" applyBorder="1" applyAlignment="1" applyProtection="1">
      <alignment/>
      <protection hidden="1"/>
    </xf>
    <xf numFmtId="0" fontId="6" fillId="0" borderId="0" xfId="0" applyFont="1" applyAlignment="1" applyProtection="1">
      <alignment horizontal="right"/>
      <protection/>
    </xf>
    <xf numFmtId="0" fontId="17" fillId="0" borderId="0" xfId="0" applyFont="1" applyBorder="1" applyAlignment="1" applyProtection="1">
      <alignment horizontal="center" vertical="center"/>
      <protection/>
    </xf>
    <xf numFmtId="41" fontId="40" fillId="0" borderId="25" xfId="0" applyNumberFormat="1" applyFont="1" applyFill="1" applyBorder="1" applyAlignment="1" applyProtection="1">
      <alignment horizontal="left" vertical="center"/>
      <protection/>
    </xf>
    <xf numFmtId="0" fontId="17" fillId="0" borderId="17" xfId="0" applyFont="1" applyBorder="1" applyAlignment="1" applyProtection="1">
      <alignment/>
      <protection/>
    </xf>
    <xf numFmtId="0" fontId="17" fillId="0" borderId="26" xfId="0" applyFont="1" applyBorder="1" applyAlignment="1" applyProtection="1">
      <alignment/>
      <protection/>
    </xf>
    <xf numFmtId="0" fontId="17" fillId="0" borderId="18" xfId="0" applyFont="1" applyBorder="1" applyAlignment="1" applyProtection="1">
      <alignment horizontal="center"/>
      <protection/>
    </xf>
    <xf numFmtId="0" fontId="17" fillId="0" borderId="12" xfId="0" applyFont="1" applyBorder="1" applyAlignment="1" applyProtection="1">
      <alignment/>
      <protection/>
    </xf>
    <xf numFmtId="0" fontId="17" fillId="0" borderId="0" xfId="0" applyFont="1" applyBorder="1" applyAlignment="1" applyProtection="1">
      <alignment/>
      <protection/>
    </xf>
    <xf numFmtId="0" fontId="16" fillId="0" borderId="14" xfId="0" applyFont="1" applyBorder="1" applyAlignment="1" applyProtection="1">
      <alignment horizontal="center"/>
      <protection/>
    </xf>
    <xf numFmtId="0" fontId="16" fillId="0" borderId="0" xfId="0" applyFont="1" applyBorder="1" applyAlignment="1" applyProtection="1">
      <alignment/>
      <protection/>
    </xf>
    <xf numFmtId="172" fontId="16" fillId="0" borderId="0" xfId="0" applyNumberFormat="1" applyFont="1" applyBorder="1" applyAlignment="1" applyProtection="1">
      <alignment horizontal="right"/>
      <protection/>
    </xf>
    <xf numFmtId="172" fontId="17" fillId="0" borderId="0" xfId="0" applyNumberFormat="1" applyFont="1" applyBorder="1" applyAlignment="1" applyProtection="1">
      <alignment horizontal="right"/>
      <protection/>
    </xf>
    <xf numFmtId="172" fontId="17" fillId="0" borderId="0" xfId="0" applyNumberFormat="1" applyFont="1" applyBorder="1" applyAlignment="1" applyProtection="1">
      <alignment/>
      <protection/>
    </xf>
    <xf numFmtId="172" fontId="17" fillId="0" borderId="12" xfId="0" applyNumberFormat="1" applyFont="1" applyBorder="1" applyAlignment="1" applyProtection="1">
      <alignment/>
      <protection/>
    </xf>
    <xf numFmtId="172" fontId="16" fillId="0" borderId="10" xfId="0" applyNumberFormat="1" applyFont="1" applyBorder="1" applyAlignment="1" applyProtection="1">
      <alignment horizontal="right"/>
      <protection/>
    </xf>
    <xf numFmtId="172" fontId="48" fillId="0" borderId="0" xfId="0" applyNumberFormat="1" applyFont="1" applyBorder="1" applyAlignment="1" applyProtection="1">
      <alignment horizontal="right"/>
      <protection/>
    </xf>
    <xf numFmtId="44" fontId="49" fillId="0" borderId="0" xfId="0" applyNumberFormat="1" applyFont="1" applyBorder="1" applyAlignment="1" applyProtection="1">
      <alignment horizontal="right"/>
      <protection/>
    </xf>
    <xf numFmtId="0" fontId="16" fillId="0" borderId="14" xfId="0" applyFont="1" applyBorder="1" applyAlignment="1" applyProtection="1">
      <alignment horizontal="center" vertical="center"/>
      <protection/>
    </xf>
    <xf numFmtId="0" fontId="17" fillId="0" borderId="0" xfId="0" applyFont="1" applyBorder="1" applyAlignment="1" applyProtection="1">
      <alignment vertical="center"/>
      <protection/>
    </xf>
    <xf numFmtId="0" fontId="17" fillId="0" borderId="14" xfId="0" applyFont="1" applyBorder="1" applyAlignment="1" applyProtection="1">
      <alignment horizontal="center" vertical="center"/>
      <protection/>
    </xf>
    <xf numFmtId="172" fontId="16" fillId="0" borderId="0" xfId="0" applyNumberFormat="1" applyFont="1" applyBorder="1" applyAlignment="1" applyProtection="1">
      <alignment horizontal="right" vertical="center"/>
      <protection/>
    </xf>
    <xf numFmtId="44" fontId="17" fillId="0" borderId="0" xfId="49" applyFont="1" applyBorder="1" applyAlignment="1" applyProtection="1">
      <alignment vertical="center"/>
      <protection/>
    </xf>
    <xf numFmtId="172" fontId="16" fillId="0" borderId="0" xfId="0" applyNumberFormat="1" applyFont="1" applyBorder="1" applyAlignment="1" applyProtection="1">
      <alignment vertical="center"/>
      <protection/>
    </xf>
    <xf numFmtId="0" fontId="17" fillId="0" borderId="0" xfId="0" applyFont="1" applyFill="1" applyBorder="1" applyAlignment="1" applyProtection="1">
      <alignment vertical="center"/>
      <protection/>
    </xf>
    <xf numFmtId="0" fontId="17" fillId="0" borderId="19" xfId="0" applyFont="1" applyBorder="1" applyAlignment="1" applyProtection="1">
      <alignment horizontal="center"/>
      <protection/>
    </xf>
    <xf numFmtId="0" fontId="17" fillId="0" borderId="16" xfId="0" applyFont="1" applyBorder="1" applyAlignment="1" applyProtection="1">
      <alignment/>
      <protection/>
    </xf>
    <xf numFmtId="172" fontId="17" fillId="0" borderId="16" xfId="0" applyNumberFormat="1" applyFont="1" applyBorder="1" applyAlignment="1" applyProtection="1">
      <alignment/>
      <protection/>
    </xf>
    <xf numFmtId="172" fontId="23" fillId="0" borderId="16" xfId="0" applyNumberFormat="1" applyFont="1" applyBorder="1" applyAlignment="1" applyProtection="1" quotePrefix="1">
      <alignment/>
      <protection/>
    </xf>
    <xf numFmtId="172" fontId="17" fillId="0" borderId="0" xfId="0" applyNumberFormat="1" applyFont="1" applyAlignment="1" applyProtection="1">
      <alignment/>
      <protection/>
    </xf>
    <xf numFmtId="41" fontId="32" fillId="0" borderId="0" xfId="0" applyNumberFormat="1" applyFont="1" applyBorder="1" applyAlignment="1" applyProtection="1">
      <alignment horizontal="center" vertical="center" wrapText="1"/>
      <protection/>
    </xf>
    <xf numFmtId="202" fontId="3" fillId="0" borderId="0" xfId="0" applyNumberFormat="1" applyFont="1" applyBorder="1" applyAlignment="1" applyProtection="1">
      <alignment/>
      <protection/>
    </xf>
    <xf numFmtId="172" fontId="44" fillId="0" borderId="0" xfId="0" applyNumberFormat="1" applyFont="1" applyBorder="1" applyAlignment="1" applyProtection="1">
      <alignment horizontal="center" vertical="center" wrapText="1"/>
      <protection/>
    </xf>
    <xf numFmtId="172" fontId="16" fillId="0" borderId="0" xfId="0" applyNumberFormat="1" applyFont="1" applyBorder="1" applyAlignment="1" applyProtection="1">
      <alignment horizontal="center" vertical="center" wrapText="1"/>
      <protection/>
    </xf>
    <xf numFmtId="44" fontId="16" fillId="0" borderId="0" xfId="0" applyNumberFormat="1" applyFont="1" applyBorder="1" applyAlignment="1" applyProtection="1">
      <alignment horizontal="right"/>
      <protection/>
    </xf>
    <xf numFmtId="44" fontId="16" fillId="0" borderId="12" xfId="0" applyNumberFormat="1" applyFont="1" applyBorder="1" applyAlignment="1" applyProtection="1">
      <alignment/>
      <protection/>
    </xf>
    <xf numFmtId="0" fontId="17" fillId="0" borderId="0" xfId="0" applyFont="1" applyBorder="1" applyAlignment="1" applyProtection="1">
      <alignment horizontal="right" vertical="center"/>
      <protection/>
    </xf>
    <xf numFmtId="0" fontId="17" fillId="0" borderId="26" xfId="0" applyFont="1" applyBorder="1" applyAlignment="1" applyProtection="1">
      <alignment horizontal="right"/>
      <protection/>
    </xf>
    <xf numFmtId="0" fontId="17" fillId="0" borderId="0" xfId="0" applyFont="1" applyBorder="1" applyAlignment="1" applyProtection="1">
      <alignment horizontal="right"/>
      <protection/>
    </xf>
    <xf numFmtId="41" fontId="16" fillId="0" borderId="0" xfId="0" applyNumberFormat="1" applyFont="1" applyFill="1" applyBorder="1" applyAlignment="1" applyProtection="1">
      <alignment horizontal="right"/>
      <protection/>
    </xf>
    <xf numFmtId="0" fontId="51" fillId="0" borderId="0" xfId="0" applyFont="1" applyBorder="1" applyAlignment="1" applyProtection="1">
      <alignment horizontal="right"/>
      <protection/>
    </xf>
    <xf numFmtId="0" fontId="17" fillId="0" borderId="16" xfId="0" applyFont="1" applyBorder="1" applyAlignment="1" applyProtection="1">
      <alignment horizontal="right"/>
      <protection/>
    </xf>
    <xf numFmtId="44" fontId="16" fillId="0" borderId="0" xfId="0" applyNumberFormat="1" applyFont="1" applyBorder="1" applyAlignment="1" applyProtection="1">
      <alignment vertical="center"/>
      <protection/>
    </xf>
    <xf numFmtId="0" fontId="17" fillId="0" borderId="0" xfId="0" applyFont="1" applyFill="1" applyBorder="1" applyAlignment="1" applyProtection="1">
      <alignment horizontal="right" vertical="center"/>
      <protection/>
    </xf>
    <xf numFmtId="44" fontId="16" fillId="0" borderId="12" xfId="0" applyNumberFormat="1" applyFont="1" applyBorder="1" applyAlignment="1" applyProtection="1">
      <alignment vertical="center"/>
      <protection/>
    </xf>
    <xf numFmtId="44" fontId="16" fillId="0" borderId="11" xfId="0" applyNumberFormat="1" applyFont="1" applyBorder="1" applyAlignment="1" applyProtection="1">
      <alignment horizontal="right"/>
      <protection/>
    </xf>
    <xf numFmtId="44" fontId="18" fillId="0" borderId="0" xfId="0" applyNumberFormat="1" applyFont="1" applyBorder="1" applyAlignment="1" applyProtection="1">
      <alignment horizontal="right"/>
      <protection/>
    </xf>
    <xf numFmtId="0" fontId="51" fillId="0" borderId="0" xfId="0" applyFont="1" applyBorder="1" applyAlignment="1" applyProtection="1">
      <alignment horizontal="center" wrapText="1"/>
      <protection/>
    </xf>
    <xf numFmtId="175" fontId="3" fillId="0" borderId="0" xfId="0" applyNumberFormat="1" applyFont="1" applyFill="1" applyBorder="1" applyAlignment="1" applyProtection="1">
      <alignment/>
      <protection/>
    </xf>
    <xf numFmtId="198" fontId="17" fillId="0" borderId="0" xfId="49" applyNumberFormat="1" applyFont="1" applyFill="1" applyBorder="1" applyAlignment="1" applyProtection="1">
      <alignment vertical="center"/>
      <protection/>
    </xf>
    <xf numFmtId="0" fontId="17" fillId="0" borderId="27" xfId="0" applyFont="1" applyBorder="1" applyAlignment="1" applyProtection="1">
      <alignment/>
      <protection/>
    </xf>
    <xf numFmtId="0" fontId="17" fillId="0" borderId="13" xfId="0" applyFont="1" applyBorder="1" applyAlignment="1" applyProtection="1">
      <alignment/>
      <protection/>
    </xf>
    <xf numFmtId="0" fontId="17" fillId="0" borderId="28" xfId="0" applyFont="1" applyBorder="1" applyAlignment="1" applyProtection="1">
      <alignment/>
      <protection/>
    </xf>
    <xf numFmtId="0" fontId="17" fillId="0" borderId="29" xfId="0" applyFont="1" applyBorder="1" applyAlignment="1" applyProtection="1">
      <alignment horizontal="center"/>
      <protection/>
    </xf>
    <xf numFmtId="0" fontId="17" fillId="0" borderId="30" xfId="0" applyFont="1" applyBorder="1" applyAlignment="1" applyProtection="1">
      <alignment/>
      <protection/>
    </xf>
    <xf numFmtId="0" fontId="16" fillId="0" borderId="10" xfId="0" applyFont="1" applyBorder="1" applyAlignment="1" applyProtection="1">
      <alignment/>
      <protection/>
    </xf>
    <xf numFmtId="0" fontId="17" fillId="0" borderId="10" xfId="0" applyFont="1" applyBorder="1" applyAlignment="1" applyProtection="1">
      <alignment/>
      <protection/>
    </xf>
    <xf numFmtId="0" fontId="17" fillId="0" borderId="10" xfId="0" applyFont="1" applyBorder="1" applyAlignment="1" applyProtection="1">
      <alignment horizontal="right"/>
      <protection/>
    </xf>
    <xf numFmtId="44" fontId="49" fillId="0" borderId="10" xfId="0" applyNumberFormat="1" applyFont="1" applyBorder="1" applyAlignment="1" applyProtection="1">
      <alignment horizontal="right"/>
      <protection/>
    </xf>
    <xf numFmtId="0" fontId="17" fillId="0" borderId="31" xfId="0" applyFont="1" applyBorder="1" applyAlignment="1" applyProtection="1">
      <alignment/>
      <protection/>
    </xf>
    <xf numFmtId="0" fontId="51" fillId="0" borderId="10" xfId="0" applyFont="1" applyBorder="1" applyAlignment="1" applyProtection="1">
      <alignment horizontal="right"/>
      <protection/>
    </xf>
    <xf numFmtId="0" fontId="17" fillId="0" borderId="32" xfId="0" applyFont="1" applyBorder="1" applyAlignment="1" applyProtection="1">
      <alignment horizontal="center" vertical="center"/>
      <protection/>
    </xf>
    <xf numFmtId="0" fontId="17" fillId="0" borderId="33" xfId="0" applyFont="1" applyBorder="1" applyAlignment="1" applyProtection="1">
      <alignment horizontal="center" vertical="center"/>
      <protection/>
    </xf>
    <xf numFmtId="0" fontId="17" fillId="0" borderId="33" xfId="0" applyFont="1" applyBorder="1" applyAlignment="1" applyProtection="1">
      <alignment horizontal="right" vertical="center"/>
      <protection/>
    </xf>
    <xf numFmtId="0" fontId="17" fillId="0" borderId="21" xfId="0" applyFont="1" applyBorder="1" applyAlignment="1" applyProtection="1">
      <alignment horizontal="center" vertical="center"/>
      <protection/>
    </xf>
    <xf numFmtId="0" fontId="17" fillId="0" borderId="34" xfId="0" applyFont="1" applyBorder="1" applyAlignment="1" applyProtection="1">
      <alignment horizontal="right" vertical="center"/>
      <protection/>
    </xf>
    <xf numFmtId="0" fontId="17" fillId="0" borderId="25" xfId="0" applyFont="1" applyBorder="1" applyAlignment="1" applyProtection="1">
      <alignment horizontal="right" vertical="center"/>
      <protection/>
    </xf>
    <xf numFmtId="41" fontId="17" fillId="0" borderId="25" xfId="0" applyNumberFormat="1" applyFont="1" applyFill="1" applyBorder="1" applyAlignment="1" applyProtection="1">
      <alignment horizontal="center" vertical="center"/>
      <protection/>
    </xf>
    <xf numFmtId="41" fontId="17" fillId="0" borderId="35" xfId="0" applyNumberFormat="1" applyFont="1" applyFill="1" applyBorder="1" applyAlignment="1" applyProtection="1">
      <alignment horizontal="center" vertical="center"/>
      <protection/>
    </xf>
    <xf numFmtId="0" fontId="0" fillId="0" borderId="32" xfId="0" applyBorder="1" applyAlignment="1" applyProtection="1">
      <alignment/>
      <protection/>
    </xf>
    <xf numFmtId="0" fontId="0" fillId="0" borderId="33" xfId="0" applyBorder="1" applyAlignment="1" applyProtection="1">
      <alignment/>
      <protection/>
    </xf>
    <xf numFmtId="0" fontId="0" fillId="0" borderId="33" xfId="0" applyBorder="1" applyAlignment="1" applyProtection="1">
      <alignment horizontal="left"/>
      <protection/>
    </xf>
    <xf numFmtId="0" fontId="0" fillId="0" borderId="21" xfId="0" applyBorder="1" applyAlignment="1" applyProtection="1">
      <alignment/>
      <protection/>
    </xf>
    <xf numFmtId="0" fontId="0" fillId="0" borderId="18" xfId="0" applyBorder="1" applyAlignment="1" applyProtection="1">
      <alignment/>
      <protection/>
    </xf>
    <xf numFmtId="0" fontId="0" fillId="0" borderId="0" xfId="0" applyBorder="1" applyAlignment="1" applyProtection="1">
      <alignment horizontal="left"/>
      <protection/>
    </xf>
    <xf numFmtId="0" fontId="6" fillId="0" borderId="0" xfId="0" applyFont="1" applyFill="1" applyBorder="1" applyAlignment="1" applyProtection="1">
      <alignment horizontal="right"/>
      <protection/>
    </xf>
    <xf numFmtId="0" fontId="0" fillId="0" borderId="36" xfId="0" applyBorder="1" applyAlignment="1" applyProtection="1">
      <alignment/>
      <protection/>
    </xf>
    <xf numFmtId="0" fontId="0" fillId="0" borderId="11" xfId="0" applyBorder="1" applyAlignment="1" applyProtection="1">
      <alignment horizontal="left"/>
      <protection/>
    </xf>
    <xf numFmtId="0" fontId="0" fillId="0" borderId="37" xfId="0" applyBorder="1" applyAlignment="1" applyProtection="1">
      <alignment/>
      <protection/>
    </xf>
    <xf numFmtId="0" fontId="0" fillId="0" borderId="0" xfId="0" applyFill="1" applyBorder="1" applyAlignment="1" applyProtection="1">
      <alignment horizontal="left"/>
      <protection/>
    </xf>
    <xf numFmtId="0" fontId="6" fillId="0" borderId="0" xfId="0" applyFont="1" applyBorder="1" applyAlignment="1" applyProtection="1">
      <alignment horizontal="left"/>
      <protection/>
    </xf>
    <xf numFmtId="0" fontId="54" fillId="0" borderId="0" xfId="0" applyFont="1" applyBorder="1" applyAlignment="1" applyProtection="1">
      <alignment horizontal="left"/>
      <protection/>
    </xf>
    <xf numFmtId="0" fontId="6" fillId="0" borderId="0" xfId="0" applyFont="1" applyBorder="1" applyAlignment="1" applyProtection="1">
      <alignment horizontal="center"/>
      <protection/>
    </xf>
    <xf numFmtId="202" fontId="0" fillId="0" borderId="0" xfId="0" applyNumberFormat="1" applyFill="1" applyBorder="1" applyAlignment="1" applyProtection="1">
      <alignment/>
      <protection/>
    </xf>
    <xf numFmtId="0" fontId="0" fillId="0" borderId="38" xfId="0" applyBorder="1" applyAlignment="1" applyProtection="1">
      <alignment/>
      <protection/>
    </xf>
    <xf numFmtId="0" fontId="44" fillId="0" borderId="0" xfId="0" applyFont="1" applyBorder="1" applyAlignment="1" applyProtection="1">
      <alignment/>
      <protection/>
    </xf>
    <xf numFmtId="0" fontId="0" fillId="0" borderId="39" xfId="0" applyBorder="1" applyAlignment="1" applyProtection="1">
      <alignment/>
      <protection/>
    </xf>
    <xf numFmtId="0" fontId="6" fillId="0" borderId="0" xfId="0" applyFont="1" applyBorder="1" applyAlignment="1" applyProtection="1">
      <alignment horizontal="center" vertical="top"/>
      <protection/>
    </xf>
    <xf numFmtId="202" fontId="0" fillId="0" borderId="0" xfId="0" applyNumberFormat="1" applyFill="1" applyBorder="1" applyAlignment="1" applyProtection="1">
      <alignment horizontal="right"/>
      <protection/>
    </xf>
    <xf numFmtId="0" fontId="29" fillId="0" borderId="0" xfId="0" applyFont="1" applyBorder="1" applyAlignment="1" applyProtection="1">
      <alignment horizontal="center"/>
      <protection/>
    </xf>
    <xf numFmtId="0" fontId="11" fillId="0" borderId="0" xfId="0" applyFont="1" applyBorder="1" applyAlignment="1" applyProtection="1">
      <alignment/>
      <protection/>
    </xf>
    <xf numFmtId="0" fontId="11" fillId="0" borderId="0" xfId="0" applyFont="1" applyBorder="1" applyAlignment="1" applyProtection="1">
      <alignment horizontal="left"/>
      <protection/>
    </xf>
    <xf numFmtId="0" fontId="34" fillId="0" borderId="0" xfId="0" applyFont="1" applyBorder="1" applyAlignment="1" applyProtection="1">
      <alignment horizontal="center"/>
      <protection/>
    </xf>
    <xf numFmtId="0" fontId="0" fillId="0" borderId="0" xfId="0" applyBorder="1" applyAlignment="1" applyProtection="1">
      <alignment horizontal="center"/>
      <protection/>
    </xf>
    <xf numFmtId="174" fontId="6" fillId="0" borderId="0" xfId="0" applyNumberFormat="1" applyFont="1" applyBorder="1" applyAlignment="1" applyProtection="1">
      <alignment horizontal="center"/>
      <protection/>
    </xf>
    <xf numFmtId="44" fontId="0" fillId="0" borderId="40" xfId="0" applyNumberFormat="1" applyBorder="1" applyAlignment="1" applyProtection="1">
      <alignment/>
      <protection/>
    </xf>
    <xf numFmtId="0" fontId="0" fillId="0" borderId="30" xfId="0" applyBorder="1" applyAlignment="1" applyProtection="1">
      <alignment horizontal="left"/>
      <protection/>
    </xf>
    <xf numFmtId="0" fontId="0" fillId="0" borderId="10" xfId="0" applyBorder="1" applyAlignment="1" applyProtection="1">
      <alignment/>
      <protection/>
    </xf>
    <xf numFmtId="0" fontId="0" fillId="0" borderId="30" xfId="0" applyBorder="1" applyAlignment="1" applyProtection="1">
      <alignment/>
      <protection/>
    </xf>
    <xf numFmtId="0" fontId="0" fillId="0" borderId="12" xfId="0" applyBorder="1" applyAlignment="1" applyProtection="1">
      <alignment horizontal="left"/>
      <protection/>
    </xf>
    <xf numFmtId="0" fontId="0" fillId="0" borderId="41" xfId="0" applyBorder="1" applyAlignment="1" applyProtection="1">
      <alignment/>
      <protection/>
    </xf>
    <xf numFmtId="0" fontId="57"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horizontal="left"/>
      <protection/>
    </xf>
    <xf numFmtId="0" fontId="0" fillId="0" borderId="42" xfId="0" applyBorder="1" applyAlignment="1" applyProtection="1">
      <alignment/>
      <protection/>
    </xf>
    <xf numFmtId="0" fontId="0" fillId="0" borderId="19" xfId="0" applyBorder="1" applyAlignment="1" applyProtection="1">
      <alignment/>
      <protection/>
    </xf>
    <xf numFmtId="0" fontId="0" fillId="0" borderId="16" xfId="0" applyBorder="1" applyAlignment="1" applyProtection="1">
      <alignment horizontal="left"/>
      <protection/>
    </xf>
    <xf numFmtId="0" fontId="0" fillId="0" borderId="28" xfId="0" applyBorder="1" applyAlignment="1" applyProtection="1">
      <alignment/>
      <protection/>
    </xf>
    <xf numFmtId="0" fontId="32" fillId="0" borderId="18" xfId="0" applyFont="1" applyBorder="1" applyAlignment="1" applyProtection="1">
      <alignment horizontal="center"/>
      <protection/>
    </xf>
    <xf numFmtId="0" fontId="32" fillId="0" borderId="14" xfId="0" applyFont="1" applyBorder="1" applyAlignment="1" applyProtection="1">
      <alignment horizontal="center" vertical="center"/>
      <protection/>
    </xf>
    <xf numFmtId="0" fontId="24" fillId="0" borderId="14" xfId="0" applyFont="1" applyBorder="1" applyAlignment="1" applyProtection="1">
      <alignment horizontal="center" vertical="center"/>
      <protection/>
    </xf>
    <xf numFmtId="0" fontId="24" fillId="0" borderId="18" xfId="0" applyFont="1" applyBorder="1" applyAlignment="1" applyProtection="1">
      <alignment horizontal="center" vertical="center"/>
      <protection/>
    </xf>
    <xf numFmtId="0" fontId="17" fillId="0" borderId="12" xfId="0" applyFont="1" applyBorder="1" applyAlignment="1" applyProtection="1">
      <alignment vertical="center"/>
      <protection/>
    </xf>
    <xf numFmtId="44" fontId="3" fillId="0" borderId="43" xfId="0" applyNumberFormat="1" applyFont="1" applyFill="1" applyBorder="1" applyAlignment="1" applyProtection="1">
      <alignment horizontal="right"/>
      <protection/>
    </xf>
    <xf numFmtId="44" fontId="3" fillId="0" borderId="22" xfId="0" applyNumberFormat="1" applyFont="1" applyFill="1" applyBorder="1" applyAlignment="1" applyProtection="1">
      <alignment horizontal="right"/>
      <protection/>
    </xf>
    <xf numFmtId="44" fontId="3" fillId="0" borderId="22" xfId="0" applyNumberFormat="1" applyFont="1" applyFill="1" applyBorder="1" applyAlignment="1" applyProtection="1">
      <alignment/>
      <protection/>
    </xf>
    <xf numFmtId="44" fontId="3" fillId="0" borderId="44" xfId="49" applyNumberFormat="1" applyFont="1" applyFill="1" applyBorder="1" applyAlignment="1" applyProtection="1">
      <alignment/>
      <protection/>
    </xf>
    <xf numFmtId="44" fontId="3" fillId="0" borderId="22" xfId="49" applyNumberFormat="1" applyFont="1" applyFill="1" applyBorder="1" applyAlignment="1" applyProtection="1">
      <alignment/>
      <protection/>
    </xf>
    <xf numFmtId="0" fontId="32" fillId="0" borderId="0" xfId="0" applyFont="1" applyBorder="1" applyAlignment="1" applyProtection="1">
      <alignment wrapText="1"/>
      <protection/>
    </xf>
    <xf numFmtId="0" fontId="17" fillId="0" borderId="14" xfId="0" applyFont="1" applyFill="1" applyBorder="1" applyAlignment="1" applyProtection="1">
      <alignment horizontal="center" vertical="center"/>
      <protection locked="0"/>
    </xf>
    <xf numFmtId="44" fontId="3" fillId="0" borderId="45" xfId="0" applyNumberFormat="1" applyFont="1" applyFill="1" applyBorder="1" applyAlignment="1" applyProtection="1">
      <alignment/>
      <protection/>
    </xf>
    <xf numFmtId="44" fontId="3" fillId="0" borderId="45" xfId="49" applyNumberFormat="1" applyFont="1" applyFill="1" applyBorder="1" applyAlignment="1" applyProtection="1">
      <alignment/>
      <protection/>
    </xf>
    <xf numFmtId="0" fontId="17" fillId="0" borderId="0" xfId="0" applyFont="1" applyBorder="1" applyAlignment="1" applyProtection="1">
      <alignment horizontal="center" vertical="center"/>
      <protection hidden="1"/>
    </xf>
    <xf numFmtId="0" fontId="9" fillId="0" borderId="46" xfId="0" applyFont="1" applyBorder="1" applyAlignment="1" applyProtection="1">
      <alignment horizontal="center" vertical="center"/>
      <protection locked="0"/>
    </xf>
    <xf numFmtId="0" fontId="17" fillId="0" borderId="0" xfId="0" applyFont="1" applyBorder="1" applyAlignment="1" applyProtection="1">
      <alignment vertical="center"/>
      <protection hidden="1"/>
    </xf>
    <xf numFmtId="0" fontId="10" fillId="0" borderId="0" xfId="0" applyFont="1" applyBorder="1" applyAlignment="1" applyProtection="1">
      <alignment/>
      <protection/>
    </xf>
    <xf numFmtId="172" fontId="17" fillId="0" borderId="22" xfId="0" applyNumberFormat="1" applyFont="1" applyFill="1" applyBorder="1" applyAlignment="1" applyProtection="1">
      <alignment/>
      <protection/>
    </xf>
    <xf numFmtId="0" fontId="51" fillId="0" borderId="0" xfId="0" applyFont="1" applyBorder="1" applyAlignment="1" applyProtection="1">
      <alignment horizontal="center"/>
      <protection/>
    </xf>
    <xf numFmtId="0" fontId="20" fillId="0" borderId="0" xfId="0" applyFont="1" applyBorder="1" applyAlignment="1" applyProtection="1">
      <alignment horizontal="center" vertical="center"/>
      <protection/>
    </xf>
    <xf numFmtId="0" fontId="51" fillId="0" borderId="0" xfId="0" applyFont="1" applyBorder="1" applyAlignment="1" applyProtection="1">
      <alignment horizontal="left"/>
      <protection/>
    </xf>
    <xf numFmtId="0" fontId="20" fillId="0" borderId="0" xfId="0" applyFont="1" applyBorder="1" applyAlignment="1" applyProtection="1">
      <alignment horizontal="left"/>
      <protection/>
    </xf>
    <xf numFmtId="41" fontId="20" fillId="0" borderId="0" xfId="0" applyNumberFormat="1" applyFont="1" applyFill="1" applyBorder="1" applyAlignment="1" applyProtection="1">
      <alignment horizontal="left" vertical="center"/>
      <protection/>
    </xf>
    <xf numFmtId="0" fontId="67" fillId="0" borderId="0" xfId="0" applyFont="1" applyBorder="1" applyAlignment="1" applyProtection="1">
      <alignment vertical="center"/>
      <protection/>
    </xf>
    <xf numFmtId="0" fontId="45" fillId="0" borderId="0" xfId="0" applyFont="1" applyBorder="1" applyAlignment="1" applyProtection="1">
      <alignment/>
      <protection/>
    </xf>
    <xf numFmtId="175" fontId="17" fillId="34" borderId="45" xfId="0" applyNumberFormat="1" applyFont="1" applyFill="1" applyBorder="1" applyAlignment="1" applyProtection="1">
      <alignment vertical="center"/>
      <protection locked="0"/>
    </xf>
    <xf numFmtId="175" fontId="17" fillId="34" borderId="44" xfId="0" applyNumberFormat="1" applyFont="1" applyFill="1" applyBorder="1" applyAlignment="1" applyProtection="1">
      <alignment vertical="center"/>
      <protection locked="0"/>
    </xf>
    <xf numFmtId="175" fontId="17" fillId="34" borderId="22" xfId="0" applyNumberFormat="1" applyFont="1" applyFill="1" applyBorder="1" applyAlignment="1" applyProtection="1">
      <alignment vertical="center"/>
      <protection locked="0"/>
    </xf>
    <xf numFmtId="202" fontId="0" fillId="34" borderId="11" xfId="0" applyNumberFormat="1" applyFill="1" applyBorder="1" applyAlignment="1" applyProtection="1">
      <alignment/>
      <protection/>
    </xf>
    <xf numFmtId="44" fontId="17" fillId="33" borderId="47" xfId="0" applyNumberFormat="1" applyFont="1" applyFill="1" applyBorder="1" applyAlignment="1" applyProtection="1">
      <alignment vertical="center"/>
      <protection/>
    </xf>
    <xf numFmtId="172" fontId="14" fillId="0" borderId="0" xfId="0" applyNumberFormat="1" applyFont="1" applyFill="1" applyBorder="1" applyAlignment="1" applyProtection="1">
      <alignment vertical="center"/>
      <protection/>
    </xf>
    <xf numFmtId="172" fontId="15" fillId="0" borderId="10" xfId="0" applyNumberFormat="1" applyFont="1" applyFill="1" applyBorder="1" applyAlignment="1" applyProtection="1">
      <alignment vertical="center"/>
      <protection/>
    </xf>
    <xf numFmtId="0" fontId="18" fillId="0" borderId="0" xfId="0" applyFont="1" applyFill="1" applyBorder="1" applyAlignment="1" applyProtection="1">
      <alignment wrapText="1"/>
      <protection locked="0"/>
    </xf>
    <xf numFmtId="0" fontId="24" fillId="0" borderId="0" xfId="0" applyFont="1" applyBorder="1" applyAlignment="1" applyProtection="1">
      <alignment horizontal="center" vertical="top"/>
      <protection hidden="1"/>
    </xf>
    <xf numFmtId="0" fontId="24" fillId="0" borderId="0" xfId="0" applyFont="1" applyBorder="1" applyAlignment="1" applyProtection="1">
      <alignment horizontal="left" vertical="top"/>
      <protection hidden="1"/>
    </xf>
    <xf numFmtId="0" fontId="0" fillId="0" borderId="48" xfId="0" applyBorder="1" applyAlignment="1" applyProtection="1">
      <alignment/>
      <protection hidden="1"/>
    </xf>
    <xf numFmtId="0" fontId="12" fillId="34" borderId="23" xfId="0" applyFont="1" applyFill="1" applyBorder="1" applyAlignment="1" applyProtection="1">
      <alignment horizontal="center" vertical="center"/>
      <protection locked="0"/>
    </xf>
    <xf numFmtId="0" fontId="6" fillId="34" borderId="23" xfId="0" applyFont="1" applyFill="1" applyBorder="1" applyAlignment="1" applyProtection="1">
      <alignment horizontal="center"/>
      <protection locked="0"/>
    </xf>
    <xf numFmtId="0" fontId="6" fillId="34" borderId="49" xfId="0" applyFont="1" applyFill="1" applyBorder="1" applyAlignment="1" applyProtection="1">
      <alignment horizontal="center"/>
      <protection locked="0"/>
    </xf>
    <xf numFmtId="0" fontId="6" fillId="0" borderId="46" xfId="0" applyFont="1" applyBorder="1" applyAlignment="1" applyProtection="1">
      <alignment horizontal="center" vertical="center"/>
      <protection locked="0"/>
    </xf>
    <xf numFmtId="0" fontId="4" fillId="0" borderId="50" xfId="0" applyFont="1" applyBorder="1" applyAlignment="1" applyProtection="1">
      <alignment vertical="center"/>
      <protection hidden="1"/>
    </xf>
    <xf numFmtId="0" fontId="10" fillId="0" borderId="50" xfId="0" applyFont="1" applyBorder="1" applyAlignment="1" applyProtection="1">
      <alignment vertical="center"/>
      <protection hidden="1"/>
    </xf>
    <xf numFmtId="0" fontId="0" fillId="0" borderId="51" xfId="0" applyBorder="1" applyAlignment="1" applyProtection="1">
      <alignment/>
      <protection hidden="1"/>
    </xf>
    <xf numFmtId="0" fontId="0" fillId="0" borderId="50" xfId="0" applyBorder="1" applyAlignment="1" applyProtection="1">
      <alignment/>
      <protection hidden="1"/>
    </xf>
    <xf numFmtId="0" fontId="37" fillId="0" borderId="51" xfId="0" applyFont="1" applyBorder="1" applyAlignment="1" applyProtection="1">
      <alignment horizontal="left"/>
      <protection hidden="1"/>
    </xf>
    <xf numFmtId="0" fontId="0" fillId="0" borderId="50" xfId="0" applyBorder="1" applyAlignment="1" applyProtection="1">
      <alignment/>
      <protection hidden="1"/>
    </xf>
    <xf numFmtId="0" fontId="0" fillId="0" borderId="52" xfId="0" applyBorder="1" applyAlignment="1" applyProtection="1">
      <alignment/>
      <protection hidden="1"/>
    </xf>
    <xf numFmtId="0" fontId="0" fillId="0" borderId="53" xfId="0" applyBorder="1" applyAlignment="1" applyProtection="1">
      <alignment/>
      <protection hidden="1"/>
    </xf>
    <xf numFmtId="0" fontId="6" fillId="0" borderId="51" xfId="0" applyFont="1" applyBorder="1" applyAlignment="1" applyProtection="1">
      <alignment vertical="center"/>
      <protection hidden="1"/>
    </xf>
    <xf numFmtId="0" fontId="6" fillId="0" borderId="50" xfId="0" applyFont="1" applyBorder="1" applyAlignment="1" applyProtection="1">
      <alignment vertical="center"/>
      <protection hidden="1"/>
    </xf>
    <xf numFmtId="0" fontId="24" fillId="0" borderId="50" xfId="0" applyFont="1" applyBorder="1" applyAlignment="1" applyProtection="1">
      <alignment horizontal="center"/>
      <protection hidden="1"/>
    </xf>
    <xf numFmtId="0" fontId="37" fillId="0" borderId="51" xfId="0" applyFont="1" applyFill="1" applyBorder="1" applyAlignment="1" applyProtection="1">
      <alignment vertical="center"/>
      <protection hidden="1"/>
    </xf>
    <xf numFmtId="0" fontId="37" fillId="0" borderId="50" xfId="0" applyFont="1" applyFill="1" applyBorder="1" applyAlignment="1" applyProtection="1">
      <alignment vertical="center"/>
      <protection hidden="1"/>
    </xf>
    <xf numFmtId="0" fontId="6" fillId="0" borderId="51" xfId="0" applyFont="1" applyFill="1" applyBorder="1" applyAlignment="1" applyProtection="1">
      <alignment horizontal="right"/>
      <protection hidden="1"/>
    </xf>
    <xf numFmtId="0" fontId="6" fillId="0" borderId="51" xfId="0" applyFont="1" applyBorder="1" applyAlignment="1" applyProtection="1">
      <alignment/>
      <protection hidden="1"/>
    </xf>
    <xf numFmtId="0" fontId="6" fillId="0" borderId="54" xfId="0" applyFont="1" applyFill="1" applyBorder="1" applyAlignment="1" applyProtection="1">
      <alignment vertical="center"/>
      <protection hidden="1"/>
    </xf>
    <xf numFmtId="0" fontId="0" fillId="0" borderId="51" xfId="0" applyFont="1" applyFill="1" applyBorder="1" applyAlignment="1" applyProtection="1">
      <alignment horizontal="right"/>
      <protection hidden="1"/>
    </xf>
    <xf numFmtId="0" fontId="0" fillId="0" borderId="54" xfId="0" applyBorder="1" applyAlignment="1" applyProtection="1">
      <alignment/>
      <protection hidden="1"/>
    </xf>
    <xf numFmtId="0" fontId="0" fillId="0" borderId="55" xfId="0" applyBorder="1" applyAlignment="1" applyProtection="1">
      <alignment/>
      <protection hidden="1"/>
    </xf>
    <xf numFmtId="0" fontId="18" fillId="0" borderId="50" xfId="0" applyFont="1" applyFill="1" applyBorder="1" applyAlignment="1" applyProtection="1">
      <alignment wrapText="1"/>
      <protection locked="0"/>
    </xf>
    <xf numFmtId="0" fontId="37" fillId="0" borderId="51" xfId="0" applyFont="1" applyBorder="1" applyAlignment="1" applyProtection="1">
      <alignment/>
      <protection hidden="1"/>
    </xf>
    <xf numFmtId="0" fontId="17" fillId="0" borderId="25" xfId="0" applyFont="1" applyBorder="1" applyAlignment="1" applyProtection="1">
      <alignment/>
      <protection hidden="1"/>
    </xf>
    <xf numFmtId="0" fontId="0" fillId="0" borderId="25" xfId="0" applyBorder="1" applyAlignment="1" applyProtection="1">
      <alignment/>
      <protection hidden="1"/>
    </xf>
    <xf numFmtId="0" fontId="0" fillId="0" borderId="56" xfId="0" applyBorder="1" applyAlignment="1" applyProtection="1">
      <alignment/>
      <protection hidden="1"/>
    </xf>
    <xf numFmtId="0" fontId="6" fillId="0" borderId="24" xfId="0" applyFont="1" applyFill="1" applyBorder="1" applyAlignment="1" applyProtection="1">
      <alignment horizontal="right" vertical="center"/>
      <protection hidden="1"/>
    </xf>
    <xf numFmtId="0" fontId="6" fillId="0" borderId="51" xfId="0" applyFont="1" applyFill="1" applyBorder="1" applyAlignment="1" applyProtection="1">
      <alignment horizontal="right" vertical="center"/>
      <protection hidden="1"/>
    </xf>
    <xf numFmtId="0" fontId="16" fillId="35" borderId="23" xfId="0" applyNumberFormat="1" applyFont="1" applyFill="1" applyBorder="1" applyAlignment="1" applyProtection="1">
      <alignment horizontal="center" wrapText="1"/>
      <protection locked="0"/>
    </xf>
    <xf numFmtId="0" fontId="17" fillId="36" borderId="23" xfId="0" applyFont="1" applyFill="1" applyBorder="1" applyAlignment="1" applyProtection="1">
      <alignment horizontal="center" wrapText="1"/>
      <protection locked="0"/>
    </xf>
    <xf numFmtId="0" fontId="44" fillId="0" borderId="0" xfId="0" applyFont="1" applyBorder="1" applyAlignment="1" applyProtection="1">
      <alignment/>
      <protection hidden="1"/>
    </xf>
    <xf numFmtId="0" fontId="6" fillId="37" borderId="18" xfId="0" applyFont="1" applyFill="1" applyBorder="1" applyAlignment="1" applyProtection="1">
      <alignment horizontal="right"/>
      <protection/>
    </xf>
    <xf numFmtId="0" fontId="0" fillId="37" borderId="23" xfId="0" applyFont="1" applyFill="1" applyBorder="1" applyAlignment="1" applyProtection="1">
      <alignment horizontal="left" wrapText="1"/>
      <protection locked="0"/>
    </xf>
    <xf numFmtId="0" fontId="0" fillId="37" borderId="49" xfId="0" applyFont="1" applyFill="1" applyBorder="1" applyAlignment="1" applyProtection="1">
      <alignment horizontal="left" wrapText="1"/>
      <protection locked="0"/>
    </xf>
    <xf numFmtId="0" fontId="6" fillId="37" borderId="19" xfId="0" applyFont="1" applyFill="1" applyBorder="1" applyAlignment="1" applyProtection="1">
      <alignment horizontal="right"/>
      <protection/>
    </xf>
    <xf numFmtId="0" fontId="0" fillId="37" borderId="57" xfId="0" applyFont="1" applyFill="1" applyBorder="1" applyAlignment="1" applyProtection="1">
      <alignment horizontal="left" wrapText="1"/>
      <protection locked="0"/>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48" xfId="0" applyFont="1" applyBorder="1" applyAlignment="1" applyProtection="1">
      <alignment/>
      <protection/>
    </xf>
    <xf numFmtId="0" fontId="6" fillId="0" borderId="48" xfId="0" applyFont="1" applyBorder="1" applyAlignment="1" applyProtection="1">
      <alignment horizontal="center"/>
      <protection/>
    </xf>
    <xf numFmtId="202" fontId="17" fillId="34" borderId="23" xfId="0" applyNumberFormat="1" applyFont="1" applyFill="1" applyBorder="1" applyAlignment="1" applyProtection="1">
      <alignment/>
      <protection locked="0"/>
    </xf>
    <xf numFmtId="191" fontId="17" fillId="34" borderId="23" xfId="0" applyNumberFormat="1" applyFont="1" applyFill="1" applyBorder="1" applyAlignment="1" applyProtection="1">
      <alignment/>
      <protection locked="0"/>
    </xf>
    <xf numFmtId="202" fontId="17" fillId="34" borderId="49" xfId="0" applyNumberFormat="1" applyFont="1" applyFill="1" applyBorder="1" applyAlignment="1" applyProtection="1">
      <alignment/>
      <protection locked="0"/>
    </xf>
    <xf numFmtId="191" fontId="17" fillId="34" borderId="49" xfId="0" applyNumberFormat="1" applyFont="1" applyFill="1" applyBorder="1" applyAlignment="1" applyProtection="1">
      <alignment/>
      <protection locked="0"/>
    </xf>
    <xf numFmtId="202" fontId="17" fillId="34" borderId="0" xfId="0" applyNumberFormat="1" applyFont="1" applyFill="1" applyBorder="1" applyAlignment="1" applyProtection="1">
      <alignment/>
      <protection locked="0"/>
    </xf>
    <xf numFmtId="202" fontId="17" fillId="37" borderId="23" xfId="0" applyNumberFormat="1" applyFont="1" applyFill="1" applyBorder="1" applyAlignment="1" applyProtection="1">
      <alignment/>
      <protection locked="0"/>
    </xf>
    <xf numFmtId="202" fontId="17" fillId="37" borderId="0" xfId="0" applyNumberFormat="1" applyFont="1" applyFill="1" applyBorder="1" applyAlignment="1" applyProtection="1">
      <alignment/>
      <protection locked="0"/>
    </xf>
    <xf numFmtId="202" fontId="17" fillId="37" borderId="48" xfId="0" applyNumberFormat="1" applyFont="1" applyFill="1" applyBorder="1" applyAlignment="1" applyProtection="1">
      <alignment/>
      <protection locked="0"/>
    </xf>
    <xf numFmtId="202" fontId="17" fillId="37" borderId="49" xfId="0" applyNumberFormat="1" applyFont="1" applyFill="1" applyBorder="1" applyAlignment="1" applyProtection="1">
      <alignment/>
      <protection locked="0"/>
    </xf>
    <xf numFmtId="174" fontId="17" fillId="34" borderId="23" xfId="0" applyNumberFormat="1" applyFont="1" applyFill="1" applyBorder="1" applyAlignment="1" applyProtection="1">
      <alignment horizontal="center"/>
      <protection locked="0"/>
    </xf>
    <xf numFmtId="174" fontId="17" fillId="34" borderId="49" xfId="0" applyNumberFormat="1" applyFont="1" applyFill="1" applyBorder="1" applyAlignment="1" applyProtection="1">
      <alignment horizontal="center"/>
      <protection locked="0"/>
    </xf>
    <xf numFmtId="202" fontId="17" fillId="38" borderId="23" xfId="0" applyNumberFormat="1" applyFont="1" applyFill="1" applyBorder="1" applyAlignment="1" applyProtection="1">
      <alignment/>
      <protection locked="0"/>
    </xf>
    <xf numFmtId="174" fontId="17" fillId="38" borderId="23" xfId="0" applyNumberFormat="1" applyFont="1" applyFill="1" applyBorder="1" applyAlignment="1" applyProtection="1">
      <alignment horizontal="center"/>
      <protection locked="0"/>
    </xf>
    <xf numFmtId="202" fontId="17" fillId="38" borderId="49" xfId="0" applyNumberFormat="1" applyFont="1" applyFill="1" applyBorder="1" applyAlignment="1" applyProtection="1">
      <alignment/>
      <protection locked="0"/>
    </xf>
    <xf numFmtId="174" fontId="17" fillId="38" borderId="49" xfId="0" applyNumberFormat="1" applyFont="1" applyFill="1" applyBorder="1" applyAlignment="1" applyProtection="1">
      <alignment horizontal="center"/>
      <protection locked="0"/>
    </xf>
    <xf numFmtId="0" fontId="0" fillId="0" borderId="0" xfId="0" applyFont="1" applyBorder="1" applyAlignment="1">
      <alignment/>
    </xf>
    <xf numFmtId="202" fontId="6" fillId="33" borderId="58" xfId="0" applyNumberFormat="1" applyFont="1" applyFill="1" applyBorder="1" applyAlignment="1" applyProtection="1">
      <alignment/>
      <protection/>
    </xf>
    <xf numFmtId="0" fontId="0" fillId="0" borderId="24" xfId="0" applyFont="1" applyFill="1" applyBorder="1" applyAlignment="1" applyProtection="1">
      <alignment horizontal="center"/>
      <protection/>
    </xf>
    <xf numFmtId="0" fontId="0" fillId="0" borderId="24" xfId="0" applyFont="1" applyBorder="1" applyAlignment="1" applyProtection="1">
      <alignment/>
      <protection/>
    </xf>
    <xf numFmtId="0" fontId="0" fillId="0" borderId="18" xfId="0" applyFont="1" applyBorder="1" applyAlignment="1" applyProtection="1">
      <alignment/>
      <protection/>
    </xf>
    <xf numFmtId="0" fontId="23" fillId="0" borderId="18" xfId="0" applyFont="1" applyBorder="1" applyAlignment="1" applyProtection="1">
      <alignment/>
      <protection/>
    </xf>
    <xf numFmtId="0" fontId="3" fillId="0" borderId="13" xfId="0" applyFont="1" applyBorder="1" applyAlignment="1" applyProtection="1">
      <alignment horizontal="center" vertical="center"/>
      <protection/>
    </xf>
    <xf numFmtId="0" fontId="17" fillId="0" borderId="18" xfId="0" applyFont="1" applyBorder="1" applyAlignment="1" applyProtection="1">
      <alignment/>
      <protection/>
    </xf>
    <xf numFmtId="0" fontId="17" fillId="34" borderId="59" xfId="0" applyFont="1" applyFill="1" applyBorder="1" applyAlignment="1" applyProtection="1">
      <alignment horizontal="center"/>
      <protection locked="0"/>
    </xf>
    <xf numFmtId="0" fontId="23" fillId="0" borderId="19" xfId="0" applyFont="1" applyBorder="1" applyAlignment="1" applyProtection="1">
      <alignment/>
      <protection/>
    </xf>
    <xf numFmtId="0" fontId="0" fillId="0" borderId="16" xfId="0" applyFont="1" applyBorder="1" applyAlignment="1" applyProtection="1">
      <alignment/>
      <protection/>
    </xf>
    <xf numFmtId="202" fontId="17" fillId="34" borderId="16" xfId="0" applyNumberFormat="1" applyFont="1" applyFill="1" applyBorder="1" applyAlignment="1" applyProtection="1">
      <alignment/>
      <protection locked="0"/>
    </xf>
    <xf numFmtId="191" fontId="17" fillId="34" borderId="16" xfId="0" applyNumberFormat="1" applyFont="1" applyFill="1" applyBorder="1" applyAlignment="1" applyProtection="1">
      <alignment/>
      <protection locked="0"/>
    </xf>
    <xf numFmtId="0" fontId="0" fillId="0" borderId="13" xfId="0" applyFont="1" applyBorder="1" applyAlignment="1" applyProtection="1">
      <alignment/>
      <protection/>
    </xf>
    <xf numFmtId="0" fontId="0" fillId="0" borderId="19" xfId="0" applyFont="1" applyBorder="1" applyAlignment="1" applyProtection="1">
      <alignment/>
      <protection/>
    </xf>
    <xf numFmtId="0" fontId="0" fillId="0" borderId="16" xfId="0" applyFont="1" applyBorder="1" applyAlignment="1" applyProtection="1">
      <alignment horizontal="center"/>
      <protection/>
    </xf>
    <xf numFmtId="0" fontId="0" fillId="0" borderId="28" xfId="0" applyFont="1" applyBorder="1" applyAlignment="1" applyProtection="1">
      <alignment/>
      <protection/>
    </xf>
    <xf numFmtId="202" fontId="17" fillId="37" borderId="16" xfId="0" applyNumberFormat="1" applyFont="1" applyFill="1" applyBorder="1" applyAlignment="1" applyProtection="1">
      <alignment/>
      <protection locked="0"/>
    </xf>
    <xf numFmtId="0" fontId="6" fillId="0" borderId="18" xfId="0" applyFont="1" applyBorder="1" applyAlignment="1" applyProtection="1">
      <alignment/>
      <protection/>
    </xf>
    <xf numFmtId="0" fontId="6" fillId="0" borderId="13" xfId="0" applyFont="1" applyBorder="1" applyAlignment="1" applyProtection="1">
      <alignment horizontal="center"/>
      <protection/>
    </xf>
    <xf numFmtId="0" fontId="32" fillId="0" borderId="0" xfId="0" applyFont="1" applyBorder="1" applyAlignment="1" applyProtection="1">
      <alignment horizontal="center"/>
      <protection/>
    </xf>
    <xf numFmtId="0" fontId="17" fillId="0" borderId="18" xfId="0" applyFont="1" applyBorder="1" applyAlignment="1" applyProtection="1">
      <alignment horizontal="right"/>
      <protection/>
    </xf>
    <xf numFmtId="15" fontId="17" fillId="34" borderId="60" xfId="0" applyNumberFormat="1" applyFont="1" applyFill="1" applyBorder="1" applyAlignment="1" applyProtection="1">
      <alignment horizontal="center"/>
      <protection locked="0"/>
    </xf>
    <xf numFmtId="0" fontId="17" fillId="34" borderId="13" xfId="0" applyFont="1" applyFill="1" applyBorder="1" applyAlignment="1" applyProtection="1">
      <alignment horizontal="center"/>
      <protection locked="0"/>
    </xf>
    <xf numFmtId="0" fontId="17" fillId="34" borderId="61" xfId="0" applyFont="1" applyFill="1" applyBorder="1" applyAlignment="1" applyProtection="1">
      <alignment horizontal="center"/>
      <protection locked="0"/>
    </xf>
    <xf numFmtId="0" fontId="3" fillId="0" borderId="13" xfId="0" applyFont="1" applyBorder="1" applyAlignment="1" applyProtection="1">
      <alignment horizontal="right"/>
      <protection/>
    </xf>
    <xf numFmtId="0" fontId="0" fillId="0" borderId="19" xfId="0" applyFont="1" applyBorder="1" applyAlignment="1">
      <alignment/>
    </xf>
    <xf numFmtId="0" fontId="0" fillId="0" borderId="16" xfId="0" applyFont="1" applyBorder="1" applyAlignment="1">
      <alignment/>
    </xf>
    <xf numFmtId="0" fontId="0" fillId="0" borderId="16" xfId="0" applyFont="1" applyBorder="1" applyAlignment="1">
      <alignment horizontal="center"/>
    </xf>
    <xf numFmtId="0" fontId="0" fillId="0" borderId="28" xfId="0" applyFont="1" applyBorder="1" applyAlignment="1">
      <alignment/>
    </xf>
    <xf numFmtId="0" fontId="0" fillId="0" borderId="23" xfId="0" applyFont="1" applyFill="1" applyBorder="1" applyAlignment="1" applyProtection="1">
      <alignment/>
      <protection/>
    </xf>
    <xf numFmtId="0" fontId="0" fillId="0" borderId="18" xfId="0" applyFont="1" applyBorder="1" applyAlignment="1" applyProtection="1">
      <alignment horizontal="right"/>
      <protection/>
    </xf>
    <xf numFmtId="0" fontId="0" fillId="0" borderId="13" xfId="0" applyFont="1" applyFill="1" applyBorder="1" applyAlignment="1" applyProtection="1">
      <alignment/>
      <protection/>
    </xf>
    <xf numFmtId="0" fontId="0" fillId="0" borderId="19" xfId="0" applyFont="1" applyBorder="1" applyAlignment="1" applyProtection="1">
      <alignment horizontal="right"/>
      <protection/>
    </xf>
    <xf numFmtId="0" fontId="0" fillId="0" borderId="16" xfId="0" applyFont="1" applyFill="1" applyBorder="1" applyAlignment="1" applyProtection="1">
      <alignment horizontal="left"/>
      <protection/>
    </xf>
    <xf numFmtId="202" fontId="6" fillId="0" borderId="16" xfId="0" applyNumberFormat="1" applyFont="1" applyFill="1" applyBorder="1" applyAlignment="1" applyProtection="1">
      <alignment/>
      <protection/>
    </xf>
    <xf numFmtId="0" fontId="0" fillId="0" borderId="16" xfId="0" applyFont="1" applyFill="1" applyBorder="1" applyAlignment="1" applyProtection="1">
      <alignment horizontal="center"/>
      <protection/>
    </xf>
    <xf numFmtId="0" fontId="0" fillId="0" borderId="28" xfId="0" applyFont="1" applyFill="1" applyBorder="1" applyAlignment="1" applyProtection="1">
      <alignment/>
      <protection/>
    </xf>
    <xf numFmtId="172" fontId="0" fillId="0" borderId="48" xfId="0" applyNumberFormat="1" applyBorder="1" applyAlignment="1" applyProtection="1">
      <alignment vertical="center"/>
      <protection/>
    </xf>
    <xf numFmtId="44" fontId="16" fillId="0" borderId="62" xfId="0" applyNumberFormat="1" applyFont="1" applyBorder="1" applyAlignment="1" applyProtection="1">
      <alignment vertical="center"/>
      <protection/>
    </xf>
    <xf numFmtId="41" fontId="6" fillId="0" borderId="23" xfId="0" applyNumberFormat="1" applyFont="1" applyFill="1" applyBorder="1" applyAlignment="1" applyProtection="1">
      <alignment horizontal="center"/>
      <protection/>
    </xf>
    <xf numFmtId="41" fontId="20" fillId="0" borderId="25" xfId="0" applyNumberFormat="1" applyFont="1" applyFill="1" applyBorder="1" applyAlignment="1" applyProtection="1">
      <alignment horizontal="left" vertical="center"/>
      <protection/>
    </xf>
    <xf numFmtId="0" fontId="0" fillId="0" borderId="26" xfId="0" applyBorder="1" applyAlignment="1" applyProtection="1">
      <alignment/>
      <protection/>
    </xf>
    <xf numFmtId="0" fontId="0" fillId="0" borderId="48" xfId="0" applyBorder="1" applyAlignment="1" applyProtection="1">
      <alignment/>
      <protection/>
    </xf>
    <xf numFmtId="0" fontId="0" fillId="0" borderId="48" xfId="0" applyBorder="1" applyAlignment="1" applyProtection="1">
      <alignment vertical="center"/>
      <protection/>
    </xf>
    <xf numFmtId="41" fontId="6" fillId="0" borderId="0" xfId="0" applyNumberFormat="1" applyFont="1" applyFill="1" applyBorder="1" applyAlignment="1" applyProtection="1">
      <alignment horizontal="center"/>
      <protection/>
    </xf>
    <xf numFmtId="0" fontId="17" fillId="0" borderId="48" xfId="0" applyFont="1" applyBorder="1" applyAlignment="1" applyProtection="1">
      <alignment/>
      <protection/>
    </xf>
    <xf numFmtId="202" fontId="0" fillId="34" borderId="23" xfId="0" applyNumberFormat="1" applyFill="1" applyBorder="1" applyAlignment="1" applyProtection="1">
      <alignment/>
      <protection/>
    </xf>
    <xf numFmtId="0" fontId="4" fillId="0" borderId="25" xfId="0" applyFont="1" applyBorder="1" applyAlignment="1" applyProtection="1">
      <alignment/>
      <protection/>
    </xf>
    <xf numFmtId="0" fontId="0" fillId="0" borderId="25" xfId="0" applyBorder="1" applyAlignment="1" applyProtection="1">
      <alignment/>
      <protection/>
    </xf>
    <xf numFmtId="0" fontId="0" fillId="0" borderId="25" xfId="0" applyBorder="1" applyAlignment="1" applyProtection="1">
      <alignment horizontal="left"/>
      <protection/>
    </xf>
    <xf numFmtId="0" fontId="0" fillId="0" borderId="25" xfId="0" applyFill="1" applyBorder="1" applyAlignment="1" applyProtection="1">
      <alignment horizontal="left"/>
      <protection/>
    </xf>
    <xf numFmtId="0" fontId="0" fillId="0" borderId="25" xfId="0" applyBorder="1" applyAlignment="1" applyProtection="1">
      <alignment/>
      <protection/>
    </xf>
    <xf numFmtId="0" fontId="0" fillId="0" borderId="35" xfId="0" applyBorder="1" applyAlignment="1" applyProtection="1">
      <alignment/>
      <protection/>
    </xf>
    <xf numFmtId="0" fontId="10" fillId="0" borderId="0" xfId="52" applyFont="1">
      <alignment/>
      <protection/>
    </xf>
    <xf numFmtId="49" fontId="4" fillId="0" borderId="0" xfId="52" applyNumberFormat="1" applyFont="1" applyFill="1" applyBorder="1" applyAlignment="1" applyProtection="1">
      <alignment/>
      <protection/>
    </xf>
    <xf numFmtId="0" fontId="4" fillId="0" borderId="11" xfId="52" applyNumberFormat="1" applyFont="1" applyBorder="1" applyAlignment="1">
      <alignment horizontal="center"/>
      <protection/>
    </xf>
    <xf numFmtId="202" fontId="4" fillId="0" borderId="0" xfId="52" applyNumberFormat="1" applyFont="1" applyFill="1" applyBorder="1" applyAlignment="1" applyProtection="1">
      <alignment horizontal="right"/>
      <protection/>
    </xf>
    <xf numFmtId="0" fontId="4" fillId="0" borderId="0" xfId="52" applyFont="1" applyBorder="1" applyAlignment="1">
      <alignment horizontal="center"/>
      <protection/>
    </xf>
    <xf numFmtId="0" fontId="10" fillId="0" borderId="0" xfId="52" applyFont="1" applyFill="1" applyBorder="1">
      <alignment/>
      <protection/>
    </xf>
    <xf numFmtId="0" fontId="16" fillId="0" borderId="0" xfId="52" applyFont="1" applyFill="1" applyBorder="1" applyAlignment="1" applyProtection="1">
      <alignment horizontal="center" vertical="center" wrapText="1"/>
      <protection/>
    </xf>
    <xf numFmtId="0" fontId="4" fillId="0" borderId="0" xfId="52" applyFont="1" applyFill="1" applyBorder="1" applyAlignment="1">
      <alignment wrapText="1"/>
      <protection/>
    </xf>
    <xf numFmtId="0" fontId="10" fillId="0" borderId="0" xfId="52" applyFont="1" applyBorder="1">
      <alignment/>
      <protection/>
    </xf>
    <xf numFmtId="0" fontId="10" fillId="0" borderId="18" xfId="52" applyFont="1" applyBorder="1">
      <alignment/>
      <protection/>
    </xf>
    <xf numFmtId="0" fontId="10" fillId="0" borderId="13" xfId="52" applyFont="1" applyBorder="1">
      <alignment/>
      <protection/>
    </xf>
    <xf numFmtId="0" fontId="4" fillId="0" borderId="18" xfId="52" applyFont="1" applyBorder="1">
      <alignment/>
      <protection/>
    </xf>
    <xf numFmtId="0" fontId="0" fillId="0" borderId="0" xfId="52" applyFont="1" applyBorder="1">
      <alignment/>
      <protection/>
    </xf>
    <xf numFmtId="0" fontId="3" fillId="0" borderId="0" xfId="52" applyFont="1" applyBorder="1">
      <alignment/>
      <protection/>
    </xf>
    <xf numFmtId="0" fontId="44" fillId="0" borderId="0" xfId="52" applyFont="1" applyBorder="1" applyAlignment="1">
      <alignment horizontal="center"/>
      <protection/>
    </xf>
    <xf numFmtId="0" fontId="4" fillId="0" borderId="18" xfId="52" applyFont="1" applyBorder="1" applyAlignment="1">
      <alignment vertical="top"/>
      <protection/>
    </xf>
    <xf numFmtId="0" fontId="10" fillId="0" borderId="0" xfId="52" applyFont="1" applyBorder="1" applyAlignment="1">
      <alignment/>
      <protection/>
    </xf>
    <xf numFmtId="0" fontId="10" fillId="0" borderId="0" xfId="52" applyFont="1" applyBorder="1" applyAlignment="1">
      <alignment horizontal="left" wrapText="1"/>
      <protection/>
    </xf>
    <xf numFmtId="0" fontId="10" fillId="0" borderId="0" xfId="52" applyFont="1" applyBorder="1" applyAlignment="1">
      <alignment wrapText="1"/>
      <protection/>
    </xf>
    <xf numFmtId="0" fontId="10" fillId="0" borderId="18" xfId="52" applyFont="1" applyBorder="1" applyAlignment="1">
      <alignment vertical="top"/>
      <protection/>
    </xf>
    <xf numFmtId="0" fontId="10" fillId="0" borderId="0" xfId="52" applyFont="1" applyBorder="1" applyAlignment="1">
      <alignment horizontal="left"/>
      <protection/>
    </xf>
    <xf numFmtId="0" fontId="37" fillId="0" borderId="0" xfId="52" applyFont="1" applyBorder="1">
      <alignment/>
      <protection/>
    </xf>
    <xf numFmtId="202" fontId="4" fillId="0" borderId="13" xfId="52" applyNumberFormat="1" applyFont="1" applyFill="1" applyBorder="1" applyAlignment="1" applyProtection="1">
      <alignment horizontal="right"/>
      <protection/>
    </xf>
    <xf numFmtId="0" fontId="4" fillId="0" borderId="0" xfId="52" applyFont="1" applyBorder="1" applyAlignment="1">
      <alignment horizontal="left"/>
      <protection/>
    </xf>
    <xf numFmtId="0" fontId="16" fillId="0" borderId="13" xfId="52" applyFont="1" applyFill="1" applyBorder="1" applyAlignment="1" applyProtection="1">
      <alignment horizontal="center" vertical="center" wrapText="1"/>
      <protection/>
    </xf>
    <xf numFmtId="0" fontId="35" fillId="0" borderId="0" xfId="52" applyFont="1" applyBorder="1">
      <alignment/>
      <protection/>
    </xf>
    <xf numFmtId="0" fontId="4" fillId="0" borderId="0" xfId="52" applyFont="1" applyBorder="1" applyAlignment="1">
      <alignment vertical="top"/>
      <protection/>
    </xf>
    <xf numFmtId="0" fontId="4" fillId="0" borderId="0" xfId="52" applyFont="1" applyBorder="1">
      <alignment/>
      <protection/>
    </xf>
    <xf numFmtId="0" fontId="10" fillId="0" borderId="0" xfId="52" applyFont="1" applyBorder="1" applyAlignment="1">
      <alignment horizontal="right"/>
      <protection/>
    </xf>
    <xf numFmtId="0" fontId="4" fillId="0" borderId="0" xfId="52" applyFont="1" applyBorder="1" applyAlignment="1">
      <alignment/>
      <protection/>
    </xf>
    <xf numFmtId="0" fontId="10" fillId="0" borderId="13" xfId="52" applyFont="1" applyFill="1" applyBorder="1">
      <alignment/>
      <protection/>
    </xf>
    <xf numFmtId="0" fontId="14" fillId="0" borderId="0" xfId="52" applyFont="1" applyBorder="1">
      <alignment/>
      <protection/>
    </xf>
    <xf numFmtId="0" fontId="0" fillId="0" borderId="18" xfId="52" applyFont="1" applyBorder="1">
      <alignment/>
      <protection/>
    </xf>
    <xf numFmtId="0" fontId="0" fillId="0" borderId="0" xfId="52" applyFont="1" applyBorder="1" applyAlignment="1">
      <alignment horizontal="left"/>
      <protection/>
    </xf>
    <xf numFmtId="0" fontId="0" fillId="0" borderId="0" xfId="52" applyFont="1" applyBorder="1" applyAlignment="1">
      <alignment horizontal="right"/>
      <protection/>
    </xf>
    <xf numFmtId="0" fontId="9" fillId="27" borderId="63" xfId="52" applyFont="1" applyFill="1" applyBorder="1" applyAlignment="1" applyProtection="1">
      <alignment horizontal="center"/>
      <protection locked="0"/>
    </xf>
    <xf numFmtId="0" fontId="10" fillId="0" borderId="64" xfId="52" applyFont="1" applyBorder="1" applyAlignment="1" applyProtection="1">
      <alignment horizontal="center" vertical="center"/>
      <protection locked="0"/>
    </xf>
    <xf numFmtId="0" fontId="10" fillId="0" borderId="65" xfId="52" applyFont="1" applyBorder="1" applyAlignment="1" applyProtection="1">
      <alignment horizontal="center" vertical="center"/>
      <protection locked="0"/>
    </xf>
    <xf numFmtId="0" fontId="4" fillId="0" borderId="46" xfId="52" applyFont="1" applyBorder="1" applyAlignment="1" applyProtection="1">
      <alignment horizontal="center" vertical="center"/>
      <protection locked="0"/>
    </xf>
    <xf numFmtId="0" fontId="10" fillId="0" borderId="0" xfId="52" applyFont="1" applyBorder="1" applyAlignment="1">
      <alignment vertical="center"/>
      <protection/>
    </xf>
    <xf numFmtId="0" fontId="10" fillId="0" borderId="33" xfId="52" applyFont="1" applyBorder="1" applyAlignment="1">
      <alignment horizontal="center"/>
      <protection/>
    </xf>
    <xf numFmtId="0" fontId="10" fillId="0" borderId="32" xfId="52" applyFont="1" applyBorder="1" applyAlignment="1">
      <alignment horizontal="center"/>
      <protection/>
    </xf>
    <xf numFmtId="0" fontId="10" fillId="0" borderId="21" xfId="52" applyFont="1" applyBorder="1" applyAlignment="1">
      <alignment horizontal="center"/>
      <protection/>
    </xf>
    <xf numFmtId="0" fontId="6" fillId="0" borderId="0" xfId="0" applyFont="1" applyBorder="1" applyAlignment="1" applyProtection="1">
      <alignment/>
      <protection hidden="1"/>
    </xf>
    <xf numFmtId="0" fontId="25" fillId="0" borderId="0" xfId="0" applyFont="1" applyBorder="1" applyAlignment="1" applyProtection="1">
      <alignment horizontal="center" vertical="center"/>
      <protection/>
    </xf>
    <xf numFmtId="0" fontId="6" fillId="39" borderId="0" xfId="0" applyFont="1" applyFill="1" applyBorder="1" applyAlignment="1" applyProtection="1">
      <alignment horizontal="left" wrapText="1"/>
      <protection locked="0"/>
    </xf>
    <xf numFmtId="0" fontId="0" fillId="39" borderId="0" xfId="0" applyFont="1" applyFill="1" applyBorder="1" applyAlignment="1" applyProtection="1">
      <alignment horizontal="center" wrapText="1"/>
      <protection locked="0"/>
    </xf>
    <xf numFmtId="0" fontId="17" fillId="39" borderId="0" xfId="0" applyFont="1" applyFill="1" applyBorder="1" applyAlignment="1" applyProtection="1">
      <alignment horizontal="center" wrapText="1"/>
      <protection locked="0"/>
    </xf>
    <xf numFmtId="0" fontId="6" fillId="39" borderId="18" xfId="0" applyFont="1" applyFill="1" applyBorder="1" applyAlignment="1" applyProtection="1">
      <alignment horizontal="center" wrapText="1"/>
      <protection/>
    </xf>
    <xf numFmtId="0" fontId="6" fillId="39" borderId="13" xfId="0" applyFont="1" applyFill="1" applyBorder="1" applyAlignment="1" applyProtection="1">
      <alignment horizontal="center" wrapText="1"/>
      <protection locked="0"/>
    </xf>
    <xf numFmtId="0" fontId="6" fillId="0" borderId="66" xfId="0" applyFont="1" applyBorder="1" applyAlignment="1" applyProtection="1">
      <alignment horizontal="center" vertical="center" wrapText="1"/>
      <protection/>
    </xf>
    <xf numFmtId="0" fontId="18" fillId="0" borderId="67" xfId="0" applyFont="1" applyBorder="1" applyAlignment="1" applyProtection="1">
      <alignment horizontal="center" vertical="center" wrapText="1"/>
      <protection/>
    </xf>
    <xf numFmtId="0" fontId="6" fillId="0" borderId="68" xfId="0" applyFont="1" applyBorder="1" applyAlignment="1" applyProtection="1">
      <alignment vertical="center" wrapText="1"/>
      <protection/>
    </xf>
    <xf numFmtId="0" fontId="6" fillId="0" borderId="66" xfId="0" applyFont="1" applyBorder="1" applyAlignment="1" applyProtection="1">
      <alignment vertical="center" wrapText="1"/>
      <protection/>
    </xf>
    <xf numFmtId="0" fontId="17" fillId="0" borderId="69" xfId="0" applyFont="1" applyFill="1" applyBorder="1" applyAlignment="1" applyProtection="1">
      <alignment horizontal="center" vertical="center" wrapText="1"/>
      <protection/>
    </xf>
    <xf numFmtId="0" fontId="17" fillId="0" borderId="19" xfId="0" applyFont="1" applyFill="1" applyBorder="1" applyAlignment="1" applyProtection="1">
      <alignment horizontal="center" vertical="center" wrapText="1"/>
      <protection/>
    </xf>
    <xf numFmtId="0" fontId="17" fillId="0" borderId="0" xfId="0" applyFont="1" applyFill="1" applyBorder="1" applyAlignment="1" applyProtection="1">
      <alignment/>
      <protection hidden="1"/>
    </xf>
    <xf numFmtId="2" fontId="0" fillId="0" borderId="0" xfId="0" applyNumberFormat="1" applyAlignment="1">
      <alignment/>
    </xf>
    <xf numFmtId="0" fontId="0" fillId="40" borderId="0" xfId="0" applyFill="1" applyAlignment="1">
      <alignment/>
    </xf>
    <xf numFmtId="2" fontId="0" fillId="13" borderId="0" xfId="0" applyNumberFormat="1" applyFill="1" applyAlignment="1">
      <alignment/>
    </xf>
    <xf numFmtId="175" fontId="17" fillId="34" borderId="44" xfId="0" applyNumberFormat="1" applyFont="1" applyFill="1" applyBorder="1" applyAlignment="1" applyProtection="1">
      <alignment vertical="center"/>
      <protection locked="0"/>
    </xf>
    <xf numFmtId="175" fontId="17" fillId="34" borderId="22" xfId="0" applyNumberFormat="1" applyFont="1" applyFill="1" applyBorder="1" applyAlignment="1" applyProtection="1">
      <alignment vertical="center"/>
      <protection locked="0"/>
    </xf>
    <xf numFmtId="175" fontId="17" fillId="34" borderId="45" xfId="0" applyNumberFormat="1" applyFont="1" applyFill="1" applyBorder="1" applyAlignment="1" applyProtection="1">
      <alignment vertical="center"/>
      <protection locked="0"/>
    </xf>
    <xf numFmtId="175" fontId="17" fillId="34" borderId="70" xfId="0" applyNumberFormat="1" applyFont="1" applyFill="1" applyBorder="1" applyAlignment="1" applyProtection="1">
      <alignment vertical="center"/>
      <protection locked="0"/>
    </xf>
    <xf numFmtId="175" fontId="17" fillId="34" borderId="47" xfId="0" applyNumberFormat="1" applyFont="1" applyFill="1" applyBorder="1" applyAlignment="1" applyProtection="1">
      <alignment vertical="center"/>
      <protection locked="0"/>
    </xf>
    <xf numFmtId="175" fontId="17" fillId="34" borderId="46" xfId="0" applyNumberFormat="1" applyFont="1" applyFill="1" applyBorder="1" applyAlignment="1" applyProtection="1">
      <alignment vertical="center"/>
      <protection locked="0"/>
    </xf>
    <xf numFmtId="0" fontId="0" fillId="0" borderId="0" xfId="0" applyFont="1" applyBorder="1" applyAlignment="1" applyProtection="1">
      <alignment horizontal="left"/>
      <protection/>
    </xf>
    <xf numFmtId="44" fontId="17" fillId="0" borderId="0" xfId="0" applyNumberFormat="1" applyFont="1" applyFill="1" applyBorder="1" applyAlignment="1" applyProtection="1">
      <alignment horizontal="right"/>
      <protection/>
    </xf>
    <xf numFmtId="0" fontId="60" fillId="0" borderId="0" xfId="0" applyFont="1" applyBorder="1" applyAlignment="1" applyProtection="1">
      <alignment horizontal="center"/>
      <protection/>
    </xf>
    <xf numFmtId="0" fontId="62" fillId="0" borderId="0" xfId="0" applyFont="1" applyBorder="1" applyAlignment="1" applyProtection="1">
      <alignment horizontal="center"/>
      <protection/>
    </xf>
    <xf numFmtId="0" fontId="0" fillId="0" borderId="0" xfId="0" applyBorder="1" applyAlignment="1" applyProtection="1">
      <alignment horizontal="left" wrapText="1"/>
      <protection/>
    </xf>
    <xf numFmtId="0" fontId="0" fillId="0" borderId="0" xfId="0" applyFont="1" applyBorder="1" applyAlignment="1" applyProtection="1">
      <alignment horizontal="left" wrapText="1"/>
      <protection/>
    </xf>
    <xf numFmtId="44" fontId="0" fillId="0" borderId="48" xfId="0" applyNumberFormat="1" applyFill="1" applyBorder="1" applyAlignment="1" applyProtection="1">
      <alignment horizontal="right"/>
      <protection/>
    </xf>
    <xf numFmtId="0" fontId="6" fillId="0" borderId="0" xfId="0" applyFont="1" applyBorder="1" applyAlignment="1" applyProtection="1">
      <alignment horizontal="center" vertical="center"/>
      <protection/>
    </xf>
    <xf numFmtId="172" fontId="24" fillId="0" borderId="0" xfId="0" applyNumberFormat="1" applyFont="1" applyFill="1" applyBorder="1" applyAlignment="1" applyProtection="1">
      <alignment horizontal="center" vertical="center"/>
      <protection/>
    </xf>
    <xf numFmtId="172" fontId="3" fillId="0" borderId="0" xfId="0" applyNumberFormat="1" applyFont="1" applyFill="1" applyBorder="1" applyAlignment="1" applyProtection="1">
      <alignment horizontal="center" vertical="center"/>
      <protection/>
    </xf>
    <xf numFmtId="175" fontId="17" fillId="0" borderId="0" xfId="0" applyNumberFormat="1" applyFont="1" applyFill="1" applyBorder="1" applyAlignment="1" applyProtection="1">
      <alignment vertical="center"/>
      <protection locked="0"/>
    </xf>
    <xf numFmtId="172" fontId="15" fillId="0" borderId="0" xfId="0" applyNumberFormat="1" applyFont="1" applyFill="1" applyBorder="1" applyAlignment="1" applyProtection="1">
      <alignment vertical="center"/>
      <protection/>
    </xf>
    <xf numFmtId="172" fontId="0" fillId="0" borderId="0" xfId="0" applyNumberFormat="1" applyFill="1" applyBorder="1" applyAlignment="1" applyProtection="1">
      <alignment vertical="center"/>
      <protection/>
    </xf>
    <xf numFmtId="172" fontId="6" fillId="0" borderId="0" xfId="0" applyNumberFormat="1" applyFont="1" applyFill="1" applyBorder="1" applyAlignment="1" applyProtection="1">
      <alignment vertical="center"/>
      <protection/>
    </xf>
    <xf numFmtId="0" fontId="9" fillId="0" borderId="0" xfId="0" applyFont="1" applyFill="1" applyBorder="1" applyAlignment="1" applyProtection="1">
      <alignment vertical="center"/>
      <protection/>
    </xf>
    <xf numFmtId="44" fontId="16" fillId="0" borderId="0" xfId="0" applyNumberFormat="1" applyFont="1" applyFill="1" applyBorder="1" applyAlignment="1" applyProtection="1">
      <alignment vertical="center"/>
      <protection/>
    </xf>
    <xf numFmtId="175" fontId="16" fillId="0" borderId="12" xfId="0" applyNumberFormat="1" applyFont="1" applyFill="1" applyBorder="1" applyAlignment="1" applyProtection="1">
      <alignment vertical="center"/>
      <protection/>
    </xf>
    <xf numFmtId="175" fontId="17" fillId="0" borderId="12" xfId="0" applyNumberFormat="1" applyFont="1" applyFill="1" applyBorder="1" applyAlignment="1" applyProtection="1">
      <alignment vertical="center"/>
      <protection locked="0"/>
    </xf>
    <xf numFmtId="175" fontId="17" fillId="0" borderId="0" xfId="0" applyNumberFormat="1" applyFont="1" applyFill="1" applyBorder="1" applyAlignment="1" applyProtection="1">
      <alignment vertical="center"/>
      <protection locked="0"/>
    </xf>
    <xf numFmtId="175" fontId="17" fillId="0" borderId="12" xfId="0" applyNumberFormat="1" applyFont="1" applyFill="1" applyBorder="1" applyAlignment="1" applyProtection="1">
      <alignment vertical="center"/>
      <protection locked="0"/>
    </xf>
    <xf numFmtId="44" fontId="17" fillId="0" borderId="0" xfId="0" applyNumberFormat="1" applyFont="1" applyFill="1" applyBorder="1" applyAlignment="1" applyProtection="1">
      <alignment vertical="center"/>
      <protection/>
    </xf>
    <xf numFmtId="172" fontId="0" fillId="0" borderId="16" xfId="0" applyNumberFormat="1" applyFill="1" applyBorder="1" applyAlignment="1" applyProtection="1">
      <alignment vertical="center"/>
      <protection/>
    </xf>
    <xf numFmtId="172" fontId="0" fillId="0" borderId="0" xfId="0" applyNumberFormat="1" applyFill="1" applyAlignment="1" applyProtection="1">
      <alignment vertical="center"/>
      <protection/>
    </xf>
    <xf numFmtId="0" fontId="6" fillId="0" borderId="0" xfId="0" applyFont="1" applyAlignment="1" applyProtection="1">
      <alignment horizontal="center" vertical="center"/>
      <protection/>
    </xf>
    <xf numFmtId="0" fontId="6" fillId="0" borderId="0" xfId="0" applyFont="1" applyAlignment="1" applyProtection="1">
      <alignment vertical="center"/>
      <protection/>
    </xf>
    <xf numFmtId="44" fontId="6" fillId="0" borderId="11" xfId="0" applyNumberFormat="1" applyFont="1" applyBorder="1" applyAlignment="1" applyProtection="1">
      <alignment vertical="center"/>
      <protection/>
    </xf>
    <xf numFmtId="44" fontId="6" fillId="0" borderId="0" xfId="0" applyNumberFormat="1" applyFont="1" applyAlignment="1" applyProtection="1">
      <alignment vertical="center"/>
      <protection/>
    </xf>
    <xf numFmtId="44" fontId="6" fillId="0" borderId="25" xfId="0" applyNumberFormat="1" applyFont="1" applyBorder="1" applyAlignment="1" applyProtection="1">
      <alignment vertical="center"/>
      <protection/>
    </xf>
    <xf numFmtId="172" fontId="3" fillId="33" borderId="11" xfId="0" applyNumberFormat="1" applyFont="1" applyFill="1" applyBorder="1" applyAlignment="1" applyProtection="1">
      <alignment horizontal="right" vertical="center"/>
      <protection/>
    </xf>
    <xf numFmtId="44" fontId="33" fillId="0" borderId="0" xfId="0" applyNumberFormat="1" applyFont="1" applyBorder="1" applyAlignment="1" applyProtection="1">
      <alignment/>
      <protection/>
    </xf>
    <xf numFmtId="44" fontId="16" fillId="0" borderId="23" xfId="0" applyNumberFormat="1" applyFont="1" applyBorder="1" applyAlignment="1" applyProtection="1">
      <alignment vertical="center"/>
      <protection/>
    </xf>
    <xf numFmtId="44" fontId="16" fillId="0" borderId="12" xfId="0" applyNumberFormat="1" applyFont="1" applyBorder="1" applyAlignment="1" applyProtection="1">
      <alignment vertical="center"/>
      <protection/>
    </xf>
    <xf numFmtId="44" fontId="16" fillId="0" borderId="0" xfId="0" applyNumberFormat="1" applyFont="1" applyBorder="1" applyAlignment="1" applyProtection="1">
      <alignment vertical="center"/>
      <protection/>
    </xf>
    <xf numFmtId="172" fontId="18" fillId="33" borderId="11" xfId="0" applyNumberFormat="1" applyFont="1" applyFill="1" applyBorder="1" applyAlignment="1" applyProtection="1">
      <alignment horizontal="right" vertical="center"/>
      <protection/>
    </xf>
    <xf numFmtId="44" fontId="16" fillId="0" borderId="71" xfId="0" applyNumberFormat="1" applyFont="1" applyBorder="1" applyAlignment="1" applyProtection="1">
      <alignment vertical="center"/>
      <protection/>
    </xf>
    <xf numFmtId="44" fontId="33" fillId="0" borderId="0" xfId="0" applyNumberFormat="1" applyFont="1" applyBorder="1" applyAlignment="1" applyProtection="1">
      <alignment vertical="center"/>
      <protection/>
    </xf>
    <xf numFmtId="44" fontId="0" fillId="0" borderId="0" xfId="0" applyNumberFormat="1" applyAlignment="1" applyProtection="1">
      <alignment vertical="center"/>
      <protection/>
    </xf>
    <xf numFmtId="3" fontId="6" fillId="0" borderId="0" xfId="0"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center" vertical="center"/>
      <protection/>
    </xf>
    <xf numFmtId="41" fontId="6" fillId="0" borderId="26" xfId="0" applyNumberFormat="1" applyFont="1" applyBorder="1" applyAlignment="1" applyProtection="1">
      <alignment horizontal="center"/>
      <protection/>
    </xf>
    <xf numFmtId="0" fontId="6" fillId="0" borderId="26" xfId="0" applyFont="1" applyBorder="1" applyAlignment="1" applyProtection="1">
      <alignment horizontal="center"/>
      <protection/>
    </xf>
    <xf numFmtId="41" fontId="6" fillId="0" borderId="0" xfId="0" applyNumberFormat="1" applyFont="1" applyBorder="1" applyAlignment="1" applyProtection="1">
      <alignment horizontal="center" vertical="center"/>
      <protection/>
    </xf>
    <xf numFmtId="0" fontId="0" fillId="0" borderId="0" xfId="0" applyFont="1" applyFill="1" applyBorder="1" applyAlignment="1" applyProtection="1">
      <alignment/>
      <protection/>
    </xf>
    <xf numFmtId="172" fontId="18" fillId="0" borderId="0" xfId="0" applyNumberFormat="1" applyFont="1" applyFill="1" applyBorder="1" applyAlignment="1" applyProtection="1">
      <alignment horizontal="right" vertical="center"/>
      <protection/>
    </xf>
    <xf numFmtId="175" fontId="17" fillId="34" borderId="44" xfId="0" applyNumberFormat="1" applyFont="1" applyFill="1" applyBorder="1" applyAlignment="1" applyProtection="1">
      <alignment/>
      <protection locked="0"/>
    </xf>
    <xf numFmtId="172" fontId="0" fillId="0" borderId="0" xfId="0" applyNumberFormat="1" applyFill="1" applyBorder="1" applyAlignment="1" applyProtection="1">
      <alignment/>
      <protection locked="0"/>
    </xf>
    <xf numFmtId="175" fontId="17" fillId="34" borderId="22" xfId="0" applyNumberFormat="1" applyFont="1" applyFill="1" applyBorder="1" applyAlignment="1" applyProtection="1">
      <alignment/>
      <protection locked="0"/>
    </xf>
    <xf numFmtId="175" fontId="17" fillId="34" borderId="45" xfId="0" applyNumberFormat="1" applyFont="1" applyFill="1" applyBorder="1" applyAlignment="1" applyProtection="1">
      <alignment/>
      <protection locked="0"/>
    </xf>
    <xf numFmtId="44" fontId="6" fillId="0" borderId="62" xfId="0" applyNumberFormat="1" applyFont="1" applyBorder="1" applyAlignment="1" applyProtection="1">
      <alignment/>
      <protection locked="0"/>
    </xf>
    <xf numFmtId="0" fontId="0" fillId="0" borderId="0" xfId="0" applyAlignment="1" applyProtection="1">
      <alignment/>
      <protection locked="0"/>
    </xf>
    <xf numFmtId="172" fontId="0" fillId="0" borderId="12" xfId="0" applyNumberFormat="1" applyFill="1" applyBorder="1" applyAlignment="1" applyProtection="1">
      <alignment/>
      <protection locked="0"/>
    </xf>
    <xf numFmtId="44" fontId="6" fillId="0" borderId="12" xfId="0" applyNumberFormat="1" applyFont="1" applyBorder="1" applyAlignment="1" applyProtection="1">
      <alignment/>
      <protection locked="0"/>
    </xf>
    <xf numFmtId="172" fontId="0" fillId="0" borderId="10" xfId="0" applyNumberFormat="1" applyBorder="1" applyAlignment="1" applyProtection="1">
      <alignment/>
      <protection locked="0"/>
    </xf>
    <xf numFmtId="172" fontId="0" fillId="0" borderId="48" xfId="0" applyNumberFormat="1" applyBorder="1" applyAlignment="1" applyProtection="1">
      <alignment/>
      <protection locked="0"/>
    </xf>
    <xf numFmtId="172" fontId="0" fillId="0" borderId="0" xfId="0" applyNumberFormat="1" applyFont="1" applyFill="1" applyBorder="1" applyAlignment="1" applyProtection="1">
      <alignment/>
      <protection locked="0"/>
    </xf>
    <xf numFmtId="175" fontId="17" fillId="34" borderId="72" xfId="0" applyNumberFormat="1" applyFont="1" applyFill="1" applyBorder="1" applyAlignment="1" applyProtection="1">
      <alignment vertical="center"/>
      <protection locked="0"/>
    </xf>
    <xf numFmtId="175" fontId="17" fillId="34" borderId="73" xfId="0" applyNumberFormat="1" applyFont="1" applyFill="1" applyBorder="1" applyAlignment="1" applyProtection="1">
      <alignment vertical="center"/>
      <protection locked="0"/>
    </xf>
    <xf numFmtId="175" fontId="17" fillId="34" borderId="74" xfId="0" applyNumberFormat="1" applyFont="1" applyFill="1" applyBorder="1" applyAlignment="1" applyProtection="1">
      <alignment vertical="center"/>
      <protection locked="0"/>
    </xf>
    <xf numFmtId="202" fontId="33" fillId="0" borderId="0" xfId="0" applyNumberFormat="1" applyFont="1" applyBorder="1" applyAlignment="1" applyProtection="1">
      <alignment/>
      <protection/>
    </xf>
    <xf numFmtId="203" fontId="116" fillId="0" borderId="0" xfId="53" applyNumberFormat="1" applyFont="1" applyBorder="1" applyAlignment="1">
      <alignment vertical="center"/>
      <protection/>
    </xf>
    <xf numFmtId="203" fontId="117" fillId="0" borderId="0" xfId="53" applyNumberFormat="1" applyFont="1" applyAlignment="1">
      <alignment vertical="center"/>
      <protection/>
    </xf>
    <xf numFmtId="203" fontId="116" fillId="0" borderId="32" xfId="53" applyNumberFormat="1" applyFont="1" applyBorder="1">
      <alignment/>
      <protection/>
    </xf>
    <xf numFmtId="203" fontId="116" fillId="0" borderId="33" xfId="53" applyNumberFormat="1" applyFont="1" applyBorder="1" applyAlignment="1">
      <alignment horizontal="center"/>
      <protection/>
    </xf>
    <xf numFmtId="203" fontId="118" fillId="0" borderId="33" xfId="53" applyNumberFormat="1" applyFont="1" applyBorder="1" applyAlignment="1">
      <alignment horizontal="center"/>
      <protection/>
    </xf>
    <xf numFmtId="203" fontId="116" fillId="0" borderId="21" xfId="53" applyNumberFormat="1" applyFont="1" applyBorder="1" applyAlignment="1">
      <alignment horizontal="center"/>
      <protection/>
    </xf>
    <xf numFmtId="203" fontId="117" fillId="0" borderId="0" xfId="53" applyNumberFormat="1" applyFont="1">
      <alignment/>
      <protection/>
    </xf>
    <xf numFmtId="203" fontId="116" fillId="0" borderId="18" xfId="53" applyNumberFormat="1" applyFont="1" applyBorder="1" applyAlignment="1">
      <alignment vertical="center"/>
      <protection/>
    </xf>
    <xf numFmtId="203" fontId="118" fillId="0" borderId="0" xfId="53" applyNumberFormat="1" applyFont="1" applyBorder="1" applyAlignment="1">
      <alignment vertical="center"/>
      <protection/>
    </xf>
    <xf numFmtId="203" fontId="118" fillId="0" borderId="0" xfId="53" applyNumberFormat="1" applyFont="1" applyBorder="1" applyAlignment="1">
      <alignment horizontal="center" vertical="center"/>
      <protection/>
    </xf>
    <xf numFmtId="203" fontId="116" fillId="0" borderId="13" xfId="53" applyNumberFormat="1" applyFont="1" applyBorder="1" applyAlignment="1">
      <alignment vertical="center"/>
      <protection/>
    </xf>
    <xf numFmtId="203" fontId="116" fillId="0" borderId="18" xfId="53" applyNumberFormat="1" applyFont="1" applyBorder="1">
      <alignment/>
      <protection/>
    </xf>
    <xf numFmtId="203" fontId="116" fillId="0" borderId="0" xfId="53" applyNumberFormat="1" applyFont="1" applyBorder="1">
      <alignment/>
      <protection/>
    </xf>
    <xf numFmtId="203" fontId="118" fillId="0" borderId="0" xfId="53" applyNumberFormat="1" applyFont="1" applyBorder="1" applyAlignment="1">
      <alignment horizontal="center"/>
      <protection/>
    </xf>
    <xf numFmtId="203" fontId="116" fillId="0" borderId="13" xfId="53" applyNumberFormat="1" applyFont="1" applyBorder="1">
      <alignment/>
      <protection/>
    </xf>
    <xf numFmtId="203" fontId="118" fillId="0" borderId="0" xfId="53" applyNumberFormat="1" applyFont="1" applyBorder="1">
      <alignment/>
      <protection/>
    </xf>
    <xf numFmtId="203" fontId="116" fillId="7" borderId="46" xfId="53" applyNumberFormat="1" applyFont="1" applyFill="1" applyBorder="1" applyAlignment="1" applyProtection="1">
      <alignment vertical="center"/>
      <protection locked="0"/>
    </xf>
    <xf numFmtId="203" fontId="118" fillId="0" borderId="46" xfId="53" applyNumberFormat="1" applyFont="1" applyFill="1" applyBorder="1" applyAlignment="1">
      <alignment vertical="center"/>
      <protection/>
    </xf>
    <xf numFmtId="203" fontId="119" fillId="0" borderId="0" xfId="53" applyNumberFormat="1" applyFont="1" applyBorder="1" applyAlignment="1">
      <alignment horizontal="center" vertical="center" wrapText="1"/>
      <protection/>
    </xf>
    <xf numFmtId="203" fontId="116" fillId="6" borderId="0" xfId="53" applyNumberFormat="1" applyFont="1" applyFill="1" applyBorder="1" applyAlignment="1" applyProtection="1">
      <alignment vertical="center"/>
      <protection locked="0"/>
    </xf>
    <xf numFmtId="203" fontId="120" fillId="0" borderId="0" xfId="53" applyNumberFormat="1" applyFont="1" applyBorder="1" applyAlignment="1">
      <alignment vertical="center"/>
      <protection/>
    </xf>
    <xf numFmtId="203" fontId="120" fillId="0" borderId="46" xfId="53" applyNumberFormat="1" applyFont="1" applyFill="1" applyBorder="1" applyAlignment="1">
      <alignment vertical="center"/>
      <protection/>
    </xf>
    <xf numFmtId="204" fontId="118" fillId="0" borderId="46" xfId="53" applyNumberFormat="1" applyFont="1" applyFill="1" applyBorder="1" applyAlignment="1">
      <alignment vertical="center"/>
      <protection/>
    </xf>
    <xf numFmtId="203" fontId="119" fillId="0" borderId="0" xfId="53" applyNumberFormat="1" applyFont="1" applyBorder="1" applyAlignment="1">
      <alignment vertical="center"/>
      <protection/>
    </xf>
    <xf numFmtId="204" fontId="118" fillId="0" borderId="0" xfId="53" applyNumberFormat="1" applyFont="1" applyFill="1" applyBorder="1" applyAlignment="1">
      <alignment vertical="center"/>
      <protection/>
    </xf>
    <xf numFmtId="203" fontId="116" fillId="0" borderId="19" xfId="53" applyNumberFormat="1" applyFont="1" applyBorder="1">
      <alignment/>
      <protection/>
    </xf>
    <xf numFmtId="203" fontId="116" fillId="0" borderId="16" xfId="53" applyNumberFormat="1" applyFont="1" applyBorder="1">
      <alignment/>
      <protection/>
    </xf>
    <xf numFmtId="203" fontId="118" fillId="0" borderId="16" xfId="53" applyNumberFormat="1" applyFont="1" applyBorder="1" applyAlignment="1">
      <alignment horizontal="center"/>
      <protection/>
    </xf>
    <xf numFmtId="203" fontId="116" fillId="0" borderId="28" xfId="53" applyNumberFormat="1" applyFont="1" applyBorder="1">
      <alignment/>
      <protection/>
    </xf>
    <xf numFmtId="203" fontId="117" fillId="0" borderId="0" xfId="53" applyNumberFormat="1" applyFont="1" applyBorder="1">
      <alignment/>
      <protection/>
    </xf>
    <xf numFmtId="203" fontId="121" fillId="0" borderId="0" xfId="53" applyNumberFormat="1" applyFont="1" applyAlignment="1">
      <alignment horizontal="center"/>
      <protection/>
    </xf>
    <xf numFmtId="0" fontId="45" fillId="0" borderId="16" xfId="0" applyFont="1" applyBorder="1" applyAlignment="1" applyProtection="1">
      <alignment/>
      <protection/>
    </xf>
    <xf numFmtId="0" fontId="122" fillId="0" borderId="16" xfId="0" applyFont="1" applyBorder="1" applyAlignment="1" applyProtection="1">
      <alignment/>
      <protection/>
    </xf>
    <xf numFmtId="203" fontId="119" fillId="0" borderId="0" xfId="0" applyNumberFormat="1" applyFont="1" applyBorder="1" applyAlignment="1">
      <alignment vertical="top"/>
    </xf>
    <xf numFmtId="203" fontId="118" fillId="0" borderId="46" xfId="53" applyNumberFormat="1" applyFont="1" applyFill="1" applyBorder="1" applyAlignment="1" applyProtection="1">
      <alignment vertical="center"/>
      <protection/>
    </xf>
    <xf numFmtId="175" fontId="17" fillId="0" borderId="22" xfId="0" applyNumberFormat="1" applyFont="1" applyFill="1" applyBorder="1" applyAlignment="1" applyProtection="1">
      <alignment vertical="center"/>
      <protection/>
    </xf>
    <xf numFmtId="44" fontId="17" fillId="0" borderId="44" xfId="0" applyNumberFormat="1" applyFont="1" applyFill="1" applyBorder="1" applyAlignment="1" applyProtection="1">
      <alignment vertical="center"/>
      <protection/>
    </xf>
    <xf numFmtId="175" fontId="17" fillId="0" borderId="22" xfId="0" applyNumberFormat="1" applyFont="1" applyFill="1" applyBorder="1" applyAlignment="1" applyProtection="1">
      <alignment vertical="center"/>
      <protection/>
    </xf>
    <xf numFmtId="175" fontId="17" fillId="0" borderId="71" xfId="0" applyNumberFormat="1" applyFont="1" applyFill="1" applyBorder="1" applyAlignment="1" applyProtection="1">
      <alignment vertical="center"/>
      <protection/>
    </xf>
    <xf numFmtId="175" fontId="17" fillId="0" borderId="22" xfId="0" applyNumberFormat="1" applyFont="1" applyFill="1" applyBorder="1" applyAlignment="1" applyProtection="1">
      <alignment/>
      <protection/>
    </xf>
    <xf numFmtId="172" fontId="0" fillId="0" borderId="71" xfId="0" applyNumberFormat="1" applyFill="1" applyBorder="1" applyAlignment="1" applyProtection="1">
      <alignment/>
      <protection/>
    </xf>
    <xf numFmtId="175" fontId="17" fillId="34" borderId="43" xfId="0" applyNumberFormat="1"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0" fillId="41" borderId="0" xfId="0" applyFont="1" applyFill="1" applyBorder="1" applyAlignment="1" applyProtection="1">
      <alignment/>
      <protection/>
    </xf>
    <xf numFmtId="0" fontId="0" fillId="41" borderId="0" xfId="0" applyFill="1" applyBorder="1" applyAlignment="1" applyProtection="1">
      <alignment/>
      <protection/>
    </xf>
    <xf numFmtId="175" fontId="17" fillId="0" borderId="22" xfId="0" applyNumberFormat="1" applyFont="1" applyFill="1" applyBorder="1" applyAlignment="1" applyProtection="1">
      <alignment vertical="center"/>
      <protection locked="0"/>
    </xf>
    <xf numFmtId="175" fontId="17" fillId="0" borderId="22" xfId="0" applyNumberFormat="1" applyFont="1" applyFill="1" applyBorder="1" applyAlignment="1" applyProtection="1">
      <alignment vertical="center"/>
      <protection locked="0"/>
    </xf>
    <xf numFmtId="175" fontId="17" fillId="0" borderId="22" xfId="0" applyNumberFormat="1" applyFont="1" applyFill="1" applyBorder="1" applyAlignment="1" applyProtection="1">
      <alignment/>
      <protection locked="0"/>
    </xf>
    <xf numFmtId="0" fontId="17" fillId="41" borderId="0" xfId="0" applyFont="1" applyFill="1" applyBorder="1" applyAlignment="1" applyProtection="1">
      <alignment vertical="center"/>
      <protection/>
    </xf>
    <xf numFmtId="203" fontId="116" fillId="0" borderId="16" xfId="53" applyNumberFormat="1" applyFont="1" applyBorder="1" applyAlignment="1">
      <alignment wrapText="1"/>
      <protection/>
    </xf>
    <xf numFmtId="203" fontId="117" fillId="0" borderId="0" xfId="53" applyNumberFormat="1" applyFont="1" applyBorder="1" applyAlignment="1">
      <alignment vertical="center"/>
      <protection/>
    </xf>
    <xf numFmtId="0" fontId="17" fillId="41" borderId="0" xfId="0" applyFont="1" applyFill="1" applyBorder="1" applyAlignment="1" applyProtection="1">
      <alignment/>
      <protection/>
    </xf>
    <xf numFmtId="0" fontId="6" fillId="41" borderId="0" xfId="0" applyFont="1" applyFill="1" applyBorder="1" applyAlignment="1" applyProtection="1">
      <alignment/>
      <protection/>
    </xf>
    <xf numFmtId="0" fontId="16" fillId="41" borderId="0" xfId="0" applyFont="1" applyFill="1" applyBorder="1" applyAlignment="1" applyProtection="1">
      <alignment vertical="center"/>
      <protection/>
    </xf>
    <xf numFmtId="0" fontId="0" fillId="41" borderId="0" xfId="0" applyFill="1" applyBorder="1" applyAlignment="1" applyProtection="1">
      <alignment vertical="center"/>
      <protection/>
    </xf>
    <xf numFmtId="41" fontId="123" fillId="0" borderId="23" xfId="0" applyNumberFormat="1" applyFont="1" applyFill="1" applyBorder="1" applyAlignment="1" applyProtection="1">
      <alignment horizontal="center"/>
      <protection/>
    </xf>
    <xf numFmtId="175" fontId="17" fillId="34" borderId="75" xfId="0" applyNumberFormat="1" applyFont="1" applyFill="1" applyBorder="1" applyAlignment="1" applyProtection="1">
      <alignment vertical="center"/>
      <protection locked="0"/>
    </xf>
    <xf numFmtId="0" fontId="32" fillId="0" borderId="18" xfId="0" applyFont="1" applyBorder="1" applyAlignment="1" applyProtection="1">
      <alignment horizontal="center" vertical="center"/>
      <protection/>
    </xf>
    <xf numFmtId="44" fontId="3" fillId="0" borderId="70" xfId="49" applyNumberFormat="1" applyFont="1" applyFill="1" applyBorder="1" applyAlignment="1" applyProtection="1">
      <alignment/>
      <protection/>
    </xf>
    <xf numFmtId="0" fontId="69" fillId="35" borderId="0" xfId="45" applyFont="1" applyFill="1" applyBorder="1" applyAlignment="1" applyProtection="1">
      <alignment horizontal="center" wrapText="1"/>
      <protection locked="0"/>
    </xf>
    <xf numFmtId="0" fontId="17" fillId="35" borderId="0" xfId="0" applyFont="1" applyFill="1" applyBorder="1" applyAlignment="1" applyProtection="1">
      <alignment horizontal="center" wrapText="1"/>
      <protection locked="0"/>
    </xf>
    <xf numFmtId="0" fontId="6" fillId="0" borderId="52" xfId="0" applyFont="1" applyFill="1" applyBorder="1" applyAlignment="1" applyProtection="1">
      <alignment horizontal="center" vertical="top"/>
      <protection hidden="1"/>
    </xf>
    <xf numFmtId="0" fontId="6" fillId="0" borderId="51" xfId="0" applyFont="1" applyFill="1" applyBorder="1" applyAlignment="1" applyProtection="1">
      <alignment horizontal="center" vertical="top"/>
      <protection hidden="1"/>
    </xf>
    <xf numFmtId="0" fontId="46" fillId="0" borderId="0" xfId="0" applyFont="1" applyBorder="1" applyAlignment="1" applyProtection="1">
      <alignment horizontal="center"/>
      <protection hidden="1"/>
    </xf>
    <xf numFmtId="0" fontId="17" fillId="35" borderId="50" xfId="0" applyFont="1" applyFill="1" applyBorder="1" applyAlignment="1" applyProtection="1">
      <alignment horizontal="center" wrapText="1"/>
      <protection locked="0"/>
    </xf>
    <xf numFmtId="0" fontId="46" fillId="0" borderId="0" xfId="0" applyFont="1" applyBorder="1" applyAlignment="1" applyProtection="1">
      <alignment horizontal="center" vertical="center"/>
      <protection hidden="1"/>
    </xf>
    <xf numFmtId="0" fontId="46" fillId="0" borderId="50" xfId="0" applyFont="1" applyBorder="1" applyAlignment="1" applyProtection="1">
      <alignment horizontal="center" vertical="center"/>
      <protection hidden="1"/>
    </xf>
    <xf numFmtId="0" fontId="6" fillId="0" borderId="76" xfId="0" applyFont="1" applyFill="1" applyBorder="1" applyAlignment="1" applyProtection="1">
      <alignment horizontal="right" vertical="center"/>
      <protection hidden="1"/>
    </xf>
    <xf numFmtId="0" fontId="6" fillId="0" borderId="24" xfId="0" applyFont="1" applyFill="1" applyBorder="1" applyAlignment="1" applyProtection="1">
      <alignment horizontal="right" vertical="center"/>
      <protection hidden="1"/>
    </xf>
    <xf numFmtId="0" fontId="0" fillId="0" borderId="48" xfId="0" applyFill="1" applyBorder="1" applyAlignment="1" applyProtection="1">
      <alignment horizontal="center" vertical="top" wrapText="1"/>
      <protection hidden="1"/>
    </xf>
    <xf numFmtId="0" fontId="0" fillId="0" borderId="0" xfId="0" applyFill="1" applyBorder="1" applyAlignment="1" applyProtection="1">
      <alignment horizontal="center" vertical="top" wrapText="1"/>
      <protection hidden="1"/>
    </xf>
    <xf numFmtId="0" fontId="16" fillId="34" borderId="48" xfId="0" applyFont="1" applyFill="1" applyBorder="1" applyAlignment="1" applyProtection="1">
      <alignment horizontal="center" vertical="center"/>
      <protection locked="0"/>
    </xf>
    <xf numFmtId="0" fontId="16" fillId="34" borderId="53" xfId="0" applyFont="1" applyFill="1" applyBorder="1" applyAlignment="1" applyProtection="1">
      <alignment horizontal="center" vertical="center"/>
      <protection locked="0"/>
    </xf>
    <xf numFmtId="0" fontId="16" fillId="34" borderId="23" xfId="0" applyFont="1" applyFill="1" applyBorder="1" applyAlignment="1" applyProtection="1">
      <alignment horizontal="center" vertical="center"/>
      <protection locked="0"/>
    </xf>
    <xf numFmtId="0" fontId="16" fillId="34" borderId="55" xfId="0" applyFont="1" applyFill="1" applyBorder="1" applyAlignment="1" applyProtection="1">
      <alignment horizontal="center" vertical="center"/>
      <protection locked="0"/>
    </xf>
    <xf numFmtId="0" fontId="0" fillId="0" borderId="0" xfId="0" applyBorder="1" applyAlignment="1" applyProtection="1">
      <alignment horizontal="left"/>
      <protection hidden="1"/>
    </xf>
    <xf numFmtId="0" fontId="16" fillId="34" borderId="48" xfId="0" applyFont="1" applyFill="1" applyBorder="1" applyAlignment="1" applyProtection="1">
      <alignment horizontal="center" vertical="center" wrapText="1"/>
      <protection locked="0"/>
    </xf>
    <xf numFmtId="0" fontId="16" fillId="34" borderId="77" xfId="0" applyFont="1" applyFill="1" applyBorder="1" applyAlignment="1" applyProtection="1">
      <alignment horizontal="center" vertical="center" wrapText="1"/>
      <protection locked="0"/>
    </xf>
    <xf numFmtId="0" fontId="16" fillId="34" borderId="23" xfId="0" applyFont="1" applyFill="1" applyBorder="1" applyAlignment="1" applyProtection="1">
      <alignment horizontal="center" vertical="center" wrapText="1"/>
      <protection locked="0"/>
    </xf>
    <xf numFmtId="0" fontId="16" fillId="34" borderId="78"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protection hidden="1"/>
    </xf>
    <xf numFmtId="0" fontId="10" fillId="0" borderId="51" xfId="0" applyFont="1" applyBorder="1" applyAlignment="1" applyProtection="1">
      <alignment horizontal="right" vertical="center"/>
      <protection hidden="1"/>
    </xf>
    <xf numFmtId="0" fontId="10" fillId="0" borderId="0" xfId="0" applyFont="1" applyBorder="1" applyAlignment="1" applyProtection="1">
      <alignment horizontal="right" vertical="center"/>
      <protection hidden="1"/>
    </xf>
    <xf numFmtId="49" fontId="4" fillId="34" borderId="23" xfId="0" applyNumberFormat="1" applyFont="1" applyFill="1" applyBorder="1" applyAlignment="1" applyProtection="1">
      <alignment horizontal="left" vertical="center"/>
      <protection locked="0"/>
    </xf>
    <xf numFmtId="0" fontId="16" fillId="35" borderId="54" xfId="0" applyFont="1" applyFill="1" applyBorder="1" applyAlignment="1" applyProtection="1">
      <alignment horizontal="left" wrapText="1"/>
      <protection locked="0"/>
    </xf>
    <xf numFmtId="0" fontId="16" fillId="35" borderId="23" xfId="0" applyFont="1" applyFill="1" applyBorder="1" applyAlignment="1" applyProtection="1">
      <alignment horizontal="left" wrapText="1"/>
      <protection locked="0"/>
    </xf>
    <xf numFmtId="0" fontId="12" fillId="39" borderId="51" xfId="0" applyFont="1" applyFill="1" applyBorder="1" applyAlignment="1" applyProtection="1">
      <alignment horizontal="center" vertical="center" wrapText="1"/>
      <protection locked="0"/>
    </xf>
    <xf numFmtId="0" fontId="12" fillId="39" borderId="0" xfId="0" applyFont="1" applyFill="1" applyBorder="1" applyAlignment="1" applyProtection="1">
      <alignment horizontal="center" vertical="center" wrapText="1"/>
      <protection locked="0"/>
    </xf>
    <xf numFmtId="0" fontId="12" fillId="39" borderId="50" xfId="0" applyFont="1" applyFill="1" applyBorder="1" applyAlignment="1" applyProtection="1">
      <alignment horizontal="center" vertical="center" wrapText="1"/>
      <protection locked="0"/>
    </xf>
    <xf numFmtId="0" fontId="17" fillId="35" borderId="51" xfId="0" applyFont="1" applyFill="1" applyBorder="1" applyAlignment="1" applyProtection="1">
      <alignment horizontal="center" wrapText="1"/>
      <protection locked="0"/>
    </xf>
    <xf numFmtId="0" fontId="8" fillId="0" borderId="79" xfId="0" applyFont="1" applyBorder="1" applyAlignment="1" applyProtection="1">
      <alignment horizontal="center" vertical="center"/>
      <protection hidden="1"/>
    </xf>
    <xf numFmtId="0" fontId="8" fillId="0" borderId="26" xfId="0" applyFont="1" applyBorder="1" applyAlignment="1" applyProtection="1">
      <alignment horizontal="center" vertical="center"/>
      <protection hidden="1"/>
    </xf>
    <xf numFmtId="0" fontId="8" fillId="0" borderId="80" xfId="0" applyFont="1" applyBorder="1" applyAlignment="1" applyProtection="1">
      <alignment horizontal="center" vertical="center"/>
      <protection hidden="1"/>
    </xf>
    <xf numFmtId="0" fontId="4" fillId="0" borderId="51"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50" xfId="0" applyFont="1" applyBorder="1" applyAlignment="1" applyProtection="1">
      <alignment horizontal="center"/>
      <protection hidden="1"/>
    </xf>
    <xf numFmtId="0" fontId="9" fillId="0" borderId="51"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50" xfId="0" applyFont="1" applyBorder="1" applyAlignment="1" applyProtection="1">
      <alignment horizontal="center" vertical="center"/>
      <protection hidden="1"/>
    </xf>
    <xf numFmtId="0" fontId="17" fillId="36" borderId="23" xfId="0" applyFont="1" applyFill="1" applyBorder="1" applyAlignment="1" applyProtection="1">
      <alignment horizontal="center" wrapText="1"/>
      <protection locked="0"/>
    </xf>
    <xf numFmtId="0" fontId="16" fillId="36" borderId="23" xfId="0" applyFont="1" applyFill="1" applyBorder="1" applyAlignment="1" applyProtection="1">
      <alignment horizontal="center" wrapText="1"/>
      <protection locked="0"/>
    </xf>
    <xf numFmtId="0" fontId="16" fillId="36" borderId="55" xfId="0" applyFont="1" applyFill="1" applyBorder="1" applyAlignment="1" applyProtection="1">
      <alignment horizontal="center" wrapText="1"/>
      <protection locked="0"/>
    </xf>
    <xf numFmtId="0" fontId="24" fillId="0" borderId="0" xfId="0" applyFont="1" applyBorder="1" applyAlignment="1" applyProtection="1">
      <alignment horizontal="center" vertical="top"/>
      <protection hidden="1"/>
    </xf>
    <xf numFmtId="0" fontId="46" fillId="0" borderId="51" xfId="0" applyFont="1" applyBorder="1" applyAlignment="1" applyProtection="1">
      <alignment horizontal="center"/>
      <protection hidden="1"/>
    </xf>
    <xf numFmtId="0" fontId="24" fillId="0" borderId="51" xfId="0" applyFont="1" applyBorder="1" applyAlignment="1" applyProtection="1">
      <alignment horizontal="center"/>
      <protection hidden="1"/>
    </xf>
    <xf numFmtId="0" fontId="24" fillId="0" borderId="0" xfId="0" applyFont="1" applyBorder="1" applyAlignment="1" applyProtection="1">
      <alignment horizontal="center"/>
      <protection hidden="1"/>
    </xf>
    <xf numFmtId="0" fontId="24" fillId="0" borderId="51" xfId="0" applyFont="1" applyBorder="1" applyAlignment="1" applyProtection="1">
      <alignment horizontal="center" vertical="top"/>
      <protection hidden="1"/>
    </xf>
    <xf numFmtId="0" fontId="68" fillId="0" borderId="51" xfId="0" applyFont="1" applyBorder="1" applyAlignment="1" applyProtection="1">
      <alignment horizontal="center" vertical="center"/>
      <protection hidden="1"/>
    </xf>
    <xf numFmtId="0" fontId="68" fillId="0" borderId="0" xfId="0" applyFont="1" applyBorder="1" applyAlignment="1" applyProtection="1">
      <alignment horizontal="center" vertical="center"/>
      <protection hidden="1"/>
    </xf>
    <xf numFmtId="0" fontId="68" fillId="0" borderId="50" xfId="0" applyFont="1" applyBorder="1" applyAlignment="1" applyProtection="1">
      <alignment horizontal="center" vertical="center"/>
      <protection hidden="1"/>
    </xf>
    <xf numFmtId="0" fontId="5" fillId="0" borderId="51"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50" xfId="0" applyFont="1" applyBorder="1" applyAlignment="1" applyProtection="1">
      <alignment horizontal="center" vertical="center"/>
      <protection hidden="1"/>
    </xf>
    <xf numFmtId="0" fontId="4" fillId="0" borderId="51" xfId="0" applyFont="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24" fillId="0" borderId="50" xfId="0" applyFont="1" applyBorder="1" applyAlignment="1" applyProtection="1">
      <alignment horizontal="center"/>
      <protection hidden="1"/>
    </xf>
    <xf numFmtId="0" fontId="6" fillId="0" borderId="23" xfId="0" applyFont="1" applyFill="1" applyBorder="1" applyAlignment="1" applyProtection="1">
      <alignment horizontal="center" vertical="center"/>
      <protection hidden="1"/>
    </xf>
    <xf numFmtId="0" fontId="23" fillId="36" borderId="23" xfId="0" applyFont="1" applyFill="1" applyBorder="1" applyAlignment="1" applyProtection="1">
      <alignment horizontal="center" wrapText="1"/>
      <protection locked="0"/>
    </xf>
    <xf numFmtId="0" fontId="69" fillId="35" borderId="23" xfId="45" applyFont="1" applyFill="1" applyBorder="1" applyAlignment="1" applyProtection="1">
      <alignment horizontal="center" wrapText="1"/>
      <protection locked="0"/>
    </xf>
    <xf numFmtId="0" fontId="17" fillId="35" borderId="23" xfId="0" applyFont="1" applyFill="1" applyBorder="1" applyAlignment="1" applyProtection="1">
      <alignment horizontal="center" wrapText="1"/>
      <protection locked="0"/>
    </xf>
    <xf numFmtId="0" fontId="17" fillId="35" borderId="55" xfId="0" applyFont="1" applyFill="1" applyBorder="1" applyAlignment="1" applyProtection="1">
      <alignment horizontal="center" wrapText="1"/>
      <protection locked="0"/>
    </xf>
    <xf numFmtId="0" fontId="17" fillId="35" borderId="23" xfId="0" applyFont="1" applyFill="1" applyBorder="1" applyAlignment="1" applyProtection="1">
      <alignment horizontal="center" wrapText="1"/>
      <protection locked="0"/>
    </xf>
    <xf numFmtId="0" fontId="16" fillId="34" borderId="0" xfId="0" applyFont="1" applyFill="1" applyBorder="1" applyAlignment="1" applyProtection="1">
      <alignment horizontal="center"/>
      <protection locked="0"/>
    </xf>
    <xf numFmtId="0" fontId="16" fillId="34" borderId="50" xfId="0" applyFont="1" applyFill="1" applyBorder="1" applyAlignment="1" applyProtection="1">
      <alignment horizontal="center"/>
      <protection locked="0"/>
    </xf>
    <xf numFmtId="0" fontId="16" fillId="34" borderId="53" xfId="0" applyFont="1" applyFill="1" applyBorder="1" applyAlignment="1" applyProtection="1">
      <alignment horizontal="center" vertical="center" wrapText="1"/>
      <protection locked="0"/>
    </xf>
    <xf numFmtId="0" fontId="16" fillId="34" borderId="55" xfId="0" applyFont="1" applyFill="1" applyBorder="1" applyAlignment="1" applyProtection="1">
      <alignment horizontal="center" vertical="center" wrapText="1"/>
      <protection locked="0"/>
    </xf>
    <xf numFmtId="0" fontId="6" fillId="0" borderId="55" xfId="0" applyFont="1" applyFill="1" applyBorder="1" applyAlignment="1" applyProtection="1">
      <alignment horizontal="center" vertical="center"/>
      <protection hidden="1"/>
    </xf>
    <xf numFmtId="0" fontId="17" fillId="36" borderId="54" xfId="0" applyFont="1" applyFill="1" applyBorder="1" applyAlignment="1" applyProtection="1">
      <alignment horizontal="left" wrapText="1"/>
      <protection locked="0"/>
    </xf>
    <xf numFmtId="0" fontId="17" fillId="36" borderId="23" xfId="0" applyFont="1" applyFill="1" applyBorder="1" applyAlignment="1" applyProtection="1">
      <alignment horizontal="left" wrapText="1"/>
      <protection locked="0"/>
    </xf>
    <xf numFmtId="0" fontId="44" fillId="0" borderId="0" xfId="0" applyFont="1" applyBorder="1" applyAlignment="1" applyProtection="1">
      <alignment horizontal="center" vertical="center"/>
      <protection hidden="1"/>
    </xf>
    <xf numFmtId="0" fontId="44" fillId="0" borderId="50" xfId="0" applyFont="1" applyBorder="1" applyAlignment="1" applyProtection="1">
      <alignment horizontal="center" vertical="center"/>
      <protection hidden="1"/>
    </xf>
    <xf numFmtId="0" fontId="16" fillId="34" borderId="81" xfId="0" applyFont="1" applyFill="1" applyBorder="1" applyAlignment="1" applyProtection="1">
      <alignment horizontal="center"/>
      <protection locked="0"/>
    </xf>
    <xf numFmtId="0" fontId="17" fillId="0" borderId="82" xfId="0" applyFont="1" applyBorder="1" applyAlignment="1" applyProtection="1">
      <alignment horizontal="center"/>
      <protection hidden="1"/>
    </xf>
    <xf numFmtId="0" fontId="17" fillId="0" borderId="83" xfId="0" applyFont="1" applyBorder="1" applyAlignment="1" applyProtection="1">
      <alignment horizontal="center"/>
      <protection hidden="1"/>
    </xf>
    <xf numFmtId="0" fontId="10" fillId="39" borderId="0" xfId="0" applyFont="1" applyFill="1" applyBorder="1" applyAlignment="1" applyProtection="1">
      <alignment horizontal="center"/>
      <protection/>
    </xf>
    <xf numFmtId="0" fontId="10" fillId="39" borderId="50" xfId="0" applyFont="1" applyFill="1" applyBorder="1" applyAlignment="1" applyProtection="1">
      <alignment horizontal="center"/>
      <protection/>
    </xf>
    <xf numFmtId="0" fontId="10" fillId="39" borderId="23" xfId="0" applyFont="1" applyFill="1" applyBorder="1" applyAlignment="1" applyProtection="1">
      <alignment horizontal="center"/>
      <protection/>
    </xf>
    <xf numFmtId="0" fontId="10" fillId="39" borderId="55" xfId="0" applyFont="1" applyFill="1" applyBorder="1" applyAlignment="1" applyProtection="1">
      <alignment horizontal="center"/>
      <protection/>
    </xf>
    <xf numFmtId="0" fontId="17" fillId="0" borderId="0" xfId="0" applyFont="1" applyBorder="1" applyAlignment="1" applyProtection="1">
      <alignment horizontal="center"/>
      <protection hidden="1"/>
    </xf>
    <xf numFmtId="0" fontId="17" fillId="0" borderId="50" xfId="0" applyFont="1" applyBorder="1" applyAlignment="1" applyProtection="1">
      <alignment horizontal="center"/>
      <protection hidden="1"/>
    </xf>
    <xf numFmtId="0" fontId="17" fillId="0" borderId="52" xfId="0" applyFont="1" applyBorder="1" applyAlignment="1" applyProtection="1">
      <alignment horizontal="center" vertical="center"/>
      <protection hidden="1"/>
    </xf>
    <xf numFmtId="0" fontId="17" fillId="0" borderId="48" xfId="0" applyFont="1" applyBorder="1" applyAlignment="1" applyProtection="1">
      <alignment horizontal="center" vertical="center"/>
      <protection hidden="1"/>
    </xf>
    <xf numFmtId="0" fontId="10" fillId="39" borderId="51" xfId="0" applyFont="1" applyFill="1" applyBorder="1" applyAlignment="1" applyProtection="1">
      <alignment horizontal="center"/>
      <protection/>
    </xf>
    <xf numFmtId="0" fontId="10" fillId="39" borderId="0" xfId="0" applyFont="1" applyFill="1" applyBorder="1" applyAlignment="1" applyProtection="1">
      <alignment horizontal="center"/>
      <protection/>
    </xf>
    <xf numFmtId="0" fontId="17" fillId="0" borderId="0" xfId="0" applyFont="1" applyBorder="1" applyAlignment="1" applyProtection="1">
      <alignment horizontal="center" vertical="center"/>
      <protection/>
    </xf>
    <xf numFmtId="0" fontId="18" fillId="27" borderId="23" xfId="0" applyFont="1" applyFill="1" applyBorder="1" applyAlignment="1" applyProtection="1">
      <alignment horizontal="center" wrapText="1"/>
      <protection locked="0"/>
    </xf>
    <xf numFmtId="0" fontId="18" fillId="27" borderId="0" xfId="0" applyFont="1" applyFill="1" applyBorder="1" applyAlignment="1" applyProtection="1">
      <alignment horizontal="center" wrapText="1"/>
      <protection locked="0"/>
    </xf>
    <xf numFmtId="0" fontId="18" fillId="27" borderId="55" xfId="0" applyFont="1" applyFill="1" applyBorder="1" applyAlignment="1" applyProtection="1">
      <alignment horizontal="center" wrapText="1"/>
      <protection locked="0"/>
    </xf>
    <xf numFmtId="0" fontId="3" fillId="0" borderId="0" xfId="0" applyFont="1" applyBorder="1" applyAlignment="1" applyProtection="1">
      <alignment horizontal="left" vertical="top"/>
      <protection hidden="1"/>
    </xf>
    <xf numFmtId="0" fontId="0" fillId="39" borderId="0" xfId="0" applyFont="1" applyFill="1" applyBorder="1" applyAlignment="1" applyProtection="1">
      <alignment horizontal="center" wrapText="1"/>
      <protection locked="0"/>
    </xf>
    <xf numFmtId="0" fontId="0" fillId="39" borderId="0" xfId="0" applyFill="1" applyBorder="1" applyAlignment="1" applyProtection="1">
      <alignment horizontal="center" wrapText="1"/>
      <protection locked="0"/>
    </xf>
    <xf numFmtId="191" fontId="0" fillId="37" borderId="23" xfId="0" applyNumberFormat="1" applyFont="1" applyFill="1" applyBorder="1" applyAlignment="1" applyProtection="1">
      <alignment horizontal="center"/>
      <protection locked="0"/>
    </xf>
    <xf numFmtId="191" fontId="0" fillId="37" borderId="60" xfId="0" applyNumberFormat="1" applyFont="1" applyFill="1" applyBorder="1" applyAlignment="1" applyProtection="1">
      <alignment horizontal="center"/>
      <protection locked="0"/>
    </xf>
    <xf numFmtId="191" fontId="0" fillId="37" borderId="49" xfId="0" applyNumberFormat="1" applyFont="1" applyFill="1" applyBorder="1" applyAlignment="1" applyProtection="1">
      <alignment horizontal="center"/>
      <protection locked="0"/>
    </xf>
    <xf numFmtId="191" fontId="0" fillId="37" borderId="59" xfId="0" applyNumberFormat="1" applyFont="1" applyFill="1" applyBorder="1" applyAlignment="1" applyProtection="1">
      <alignment horizontal="center"/>
      <protection locked="0"/>
    </xf>
    <xf numFmtId="0" fontId="0" fillId="0" borderId="16" xfId="0" applyFont="1" applyFill="1" applyBorder="1" applyAlignment="1" applyProtection="1">
      <alignment horizontal="left" wrapText="1"/>
      <protection locked="0"/>
    </xf>
    <xf numFmtId="0" fontId="0" fillId="0" borderId="16" xfId="0" applyFill="1" applyBorder="1" applyAlignment="1" applyProtection="1">
      <alignment horizontal="left" wrapText="1"/>
      <protection locked="0"/>
    </xf>
    <xf numFmtId="0" fontId="0" fillId="0" borderId="28" xfId="0" applyFill="1" applyBorder="1" applyAlignment="1" applyProtection="1">
      <alignment horizontal="left" wrapText="1"/>
      <protection locked="0"/>
    </xf>
    <xf numFmtId="0" fontId="16" fillId="0" borderId="66" xfId="0" applyFont="1" applyFill="1" applyBorder="1" applyAlignment="1" applyProtection="1">
      <alignment horizontal="center" vertical="center" wrapText="1"/>
      <protection/>
    </xf>
    <xf numFmtId="0" fontId="0" fillId="37" borderId="84" xfId="0" applyFont="1" applyFill="1" applyBorder="1" applyAlignment="1" applyProtection="1">
      <alignment horizontal="center" wrapText="1"/>
      <protection locked="0"/>
    </xf>
    <xf numFmtId="0" fontId="6" fillId="0" borderId="68" xfId="0" applyFont="1" applyFill="1" applyBorder="1" applyAlignment="1" applyProtection="1">
      <alignment horizontal="left" vertical="center"/>
      <protection/>
    </xf>
    <xf numFmtId="0" fontId="6" fillId="0" borderId="66" xfId="0" applyFont="1" applyFill="1" applyBorder="1" applyAlignment="1" applyProtection="1">
      <alignment horizontal="left" vertical="center"/>
      <protection/>
    </xf>
    <xf numFmtId="0" fontId="0" fillId="37" borderId="49" xfId="0" applyFont="1" applyFill="1" applyBorder="1" applyAlignment="1" applyProtection="1">
      <alignment horizontal="center" wrapText="1"/>
      <protection locked="0"/>
    </xf>
    <xf numFmtId="0" fontId="0" fillId="0" borderId="23" xfId="0" applyFont="1" applyFill="1" applyBorder="1" applyAlignment="1" applyProtection="1">
      <alignment horizontal="left" wrapText="1"/>
      <protection locked="0"/>
    </xf>
    <xf numFmtId="0" fontId="0" fillId="0" borderId="23" xfId="0" applyFill="1" applyBorder="1" applyAlignment="1" applyProtection="1">
      <alignment horizontal="left" wrapText="1"/>
      <protection locked="0"/>
    </xf>
    <xf numFmtId="0" fontId="0" fillId="0" borderId="60" xfId="0" applyFill="1" applyBorder="1" applyAlignment="1" applyProtection="1">
      <alignment horizontal="left" wrapText="1"/>
      <protection locked="0"/>
    </xf>
    <xf numFmtId="0" fontId="5" fillId="0" borderId="0" xfId="0" applyFont="1" applyBorder="1" applyAlignment="1" applyProtection="1">
      <alignment horizontal="center" vertical="center"/>
      <protection/>
    </xf>
    <xf numFmtId="0" fontId="25"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6" fillId="0" borderId="66" xfId="0" applyFont="1" applyBorder="1" applyAlignment="1" applyProtection="1">
      <alignment horizontal="center" vertical="center" wrapText="1"/>
      <protection/>
    </xf>
    <xf numFmtId="173" fontId="0" fillId="37" borderId="49" xfId="0" applyNumberFormat="1" applyFont="1" applyFill="1" applyBorder="1" applyAlignment="1" applyProtection="1">
      <alignment horizontal="center"/>
      <protection locked="0"/>
    </xf>
    <xf numFmtId="0" fontId="6" fillId="0" borderId="66" xfId="0" applyFont="1" applyFill="1" applyBorder="1" applyAlignment="1" applyProtection="1">
      <alignment horizontal="center" vertical="center" wrapText="1"/>
      <protection/>
    </xf>
    <xf numFmtId="0" fontId="6" fillId="0" borderId="67"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wrapText="1"/>
      <protection locked="0"/>
    </xf>
    <xf numFmtId="173" fontId="0" fillId="37" borderId="23" xfId="0" applyNumberFormat="1" applyFont="1" applyFill="1" applyBorder="1" applyAlignment="1" applyProtection="1">
      <alignment horizontal="center"/>
      <protection locked="0"/>
    </xf>
    <xf numFmtId="173" fontId="0" fillId="37" borderId="57" xfId="0" applyNumberFormat="1" applyFont="1" applyFill="1" applyBorder="1" applyAlignment="1" applyProtection="1">
      <alignment horizontal="center"/>
      <protection locked="0"/>
    </xf>
    <xf numFmtId="191" fontId="0" fillId="37" borderId="57" xfId="0" applyNumberFormat="1" applyFont="1" applyFill="1" applyBorder="1" applyAlignment="1" applyProtection="1">
      <alignment horizontal="center"/>
      <protection locked="0"/>
    </xf>
    <xf numFmtId="191" fontId="0" fillId="37" borderId="85" xfId="0" applyNumberFormat="1" applyFont="1" applyFill="1" applyBorder="1" applyAlignment="1" applyProtection="1">
      <alignment horizontal="center"/>
      <protection locked="0"/>
    </xf>
    <xf numFmtId="0" fontId="10" fillId="0" borderId="0" xfId="0" applyFont="1" applyAlignment="1" applyProtection="1">
      <alignment horizontal="center" vertical="center"/>
      <protection/>
    </xf>
    <xf numFmtId="0" fontId="6" fillId="0" borderId="0" xfId="0" applyFont="1" applyBorder="1" applyAlignment="1" applyProtection="1">
      <alignment horizontal="left"/>
      <protection/>
    </xf>
    <xf numFmtId="0" fontId="6" fillId="0" borderId="18" xfId="0" applyFont="1" applyBorder="1" applyAlignment="1" applyProtection="1">
      <alignment horizontal="right" vertical="center"/>
      <protection/>
    </xf>
    <xf numFmtId="0" fontId="6" fillId="0" borderId="0" xfId="0" applyFont="1" applyBorder="1" applyAlignment="1" applyProtection="1">
      <alignment horizontal="right" vertical="center"/>
      <protection/>
    </xf>
    <xf numFmtId="0" fontId="16" fillId="0" borderId="18" xfId="0" applyFont="1" applyBorder="1" applyAlignment="1" applyProtection="1">
      <alignment horizontal="center"/>
      <protection/>
    </xf>
    <xf numFmtId="0" fontId="16" fillId="0" borderId="0" xfId="0" applyFont="1" applyBorder="1" applyAlignment="1" applyProtection="1">
      <alignment horizontal="center"/>
      <protection/>
    </xf>
    <xf numFmtId="0" fontId="16" fillId="0" borderId="13" xfId="0" applyFont="1" applyBorder="1" applyAlignment="1" applyProtection="1">
      <alignment horizontal="center"/>
      <protection/>
    </xf>
    <xf numFmtId="0" fontId="3" fillId="0" borderId="0"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43" fontId="25" fillId="0" borderId="0" xfId="0" applyNumberFormat="1" applyFont="1" applyFill="1" applyBorder="1" applyAlignment="1" applyProtection="1">
      <alignment horizontal="center" vertical="center"/>
      <protection/>
    </xf>
    <xf numFmtId="0" fontId="0" fillId="0" borderId="18"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3" xfId="0" applyFont="1" applyBorder="1" applyAlignment="1" applyProtection="1">
      <alignment horizontal="center"/>
      <protection/>
    </xf>
    <xf numFmtId="0" fontId="4" fillId="34" borderId="0" xfId="0" applyFont="1" applyFill="1" applyBorder="1" applyAlignment="1" applyProtection="1">
      <alignment horizontal="left"/>
      <protection locked="0"/>
    </xf>
    <xf numFmtId="0" fontId="4" fillId="34" borderId="13" xfId="0" applyFont="1" applyFill="1" applyBorder="1" applyAlignment="1" applyProtection="1">
      <alignment horizontal="left"/>
      <protection locked="0"/>
    </xf>
    <xf numFmtId="0" fontId="17" fillId="34" borderId="23" xfId="0" applyFont="1" applyFill="1" applyBorder="1" applyAlignment="1" applyProtection="1">
      <alignment horizontal="center"/>
      <protection locked="0"/>
    </xf>
    <xf numFmtId="0" fontId="17" fillId="34" borderId="60" xfId="0" applyFont="1" applyFill="1" applyBorder="1" applyAlignment="1" applyProtection="1">
      <alignment horizontal="center"/>
      <protection locked="0"/>
    </xf>
    <xf numFmtId="0" fontId="6" fillId="0" borderId="48" xfId="0" applyFont="1" applyBorder="1" applyAlignment="1" applyProtection="1">
      <alignment horizontal="center"/>
      <protection/>
    </xf>
    <xf numFmtId="0" fontId="6" fillId="0" borderId="61" xfId="0" applyFont="1" applyBorder="1" applyAlignment="1" applyProtection="1">
      <alignment horizontal="center"/>
      <protection/>
    </xf>
    <xf numFmtId="15" fontId="17" fillId="34" borderId="23" xfId="0" applyNumberFormat="1" applyFont="1" applyFill="1" applyBorder="1" applyAlignment="1" applyProtection="1">
      <alignment horizontal="center"/>
      <protection locked="0"/>
    </xf>
    <xf numFmtId="15" fontId="17" fillId="34" borderId="49" xfId="0" applyNumberFormat="1" applyFont="1" applyFill="1" applyBorder="1" applyAlignment="1" applyProtection="1">
      <alignment horizontal="center"/>
      <protection locked="0"/>
    </xf>
    <xf numFmtId="0" fontId="17" fillId="34" borderId="59" xfId="0" applyFont="1" applyFill="1" applyBorder="1" applyAlignment="1" applyProtection="1">
      <alignment horizontal="center"/>
      <protection locked="0"/>
    </xf>
    <xf numFmtId="0" fontId="17" fillId="34" borderId="49" xfId="0" applyFont="1" applyFill="1" applyBorder="1" applyAlignment="1" applyProtection="1">
      <alignment horizontal="center"/>
      <protection locked="0"/>
    </xf>
    <xf numFmtId="0" fontId="3" fillId="0" borderId="18"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13" xfId="0" applyFont="1" applyBorder="1" applyAlignment="1" applyProtection="1">
      <alignment horizontal="center"/>
      <protection/>
    </xf>
    <xf numFmtId="0" fontId="39" fillId="0" borderId="32" xfId="0" applyFont="1" applyBorder="1" applyAlignment="1" applyProtection="1">
      <alignment horizontal="center"/>
      <protection/>
    </xf>
    <xf numFmtId="0" fontId="39" fillId="0" borderId="33" xfId="0" applyFont="1" applyBorder="1" applyAlignment="1" applyProtection="1">
      <alignment horizontal="center"/>
      <protection/>
    </xf>
    <xf numFmtId="0" fontId="39" fillId="0" borderId="21" xfId="0" applyFont="1" applyBorder="1" applyAlignment="1" applyProtection="1">
      <alignment horizontal="center"/>
      <protection/>
    </xf>
    <xf numFmtId="0" fontId="37" fillId="0" borderId="32" xfId="0" applyFont="1" applyBorder="1" applyAlignment="1" applyProtection="1">
      <alignment horizontal="center"/>
      <protection/>
    </xf>
    <xf numFmtId="0" fontId="37" fillId="0" borderId="33" xfId="0" applyFont="1" applyBorder="1" applyAlignment="1" applyProtection="1">
      <alignment horizontal="center"/>
      <protection/>
    </xf>
    <xf numFmtId="0" fontId="37" fillId="0" borderId="21" xfId="0" applyFont="1" applyBorder="1" applyAlignment="1" applyProtection="1">
      <alignment horizontal="center"/>
      <protection/>
    </xf>
    <xf numFmtId="0" fontId="4" fillId="0" borderId="33" xfId="0" applyFont="1" applyBorder="1" applyAlignment="1" applyProtection="1">
      <alignment horizontal="center"/>
      <protection/>
    </xf>
    <xf numFmtId="0" fontId="4" fillId="0" borderId="21" xfId="0" applyFont="1" applyBorder="1" applyAlignment="1" applyProtection="1">
      <alignment horizontal="center"/>
      <protection/>
    </xf>
    <xf numFmtId="0" fontId="40" fillId="37" borderId="23" xfId="0" applyFont="1" applyFill="1" applyBorder="1" applyAlignment="1" applyProtection="1">
      <alignment horizontal="left"/>
      <protection locked="0"/>
    </xf>
    <xf numFmtId="0" fontId="17" fillId="37" borderId="16" xfId="0" applyFont="1" applyFill="1" applyBorder="1" applyAlignment="1" applyProtection="1">
      <alignment horizontal="left"/>
      <protection locked="0"/>
    </xf>
    <xf numFmtId="0" fontId="17" fillId="34" borderId="16" xfId="0" applyFont="1" applyFill="1" applyBorder="1" applyAlignment="1" applyProtection="1">
      <alignment horizontal="center"/>
      <protection locked="0"/>
    </xf>
    <xf numFmtId="0" fontId="17" fillId="34" borderId="28" xfId="0" applyFont="1" applyFill="1" applyBorder="1" applyAlignment="1" applyProtection="1">
      <alignment horizontal="center"/>
      <protection locked="0"/>
    </xf>
    <xf numFmtId="0" fontId="17" fillId="34" borderId="49" xfId="0" applyFont="1" applyFill="1" applyBorder="1" applyAlignment="1" applyProtection="1">
      <alignment horizontal="left"/>
      <protection locked="0"/>
    </xf>
    <xf numFmtId="0" fontId="17" fillId="34" borderId="23" xfId="0" applyFont="1" applyFill="1" applyBorder="1" applyAlignment="1" applyProtection="1">
      <alignment horizontal="left"/>
      <protection locked="0"/>
    </xf>
    <xf numFmtId="0" fontId="17" fillId="34" borderId="0" xfId="0" applyFont="1" applyFill="1" applyBorder="1" applyAlignment="1" applyProtection="1">
      <alignment horizontal="left"/>
      <protection locked="0"/>
    </xf>
    <xf numFmtId="0" fontId="17" fillId="34" borderId="49" xfId="0" applyFont="1" applyFill="1" applyBorder="1" applyAlignment="1" applyProtection="1">
      <alignment/>
      <protection locked="0"/>
    </xf>
    <xf numFmtId="0" fontId="17" fillId="38" borderId="49" xfId="0" applyFont="1" applyFill="1" applyBorder="1" applyAlignment="1" applyProtection="1">
      <alignment horizontal="center"/>
      <protection locked="0"/>
    </xf>
    <xf numFmtId="0" fontId="17" fillId="38" borderId="59" xfId="0" applyFont="1" applyFill="1" applyBorder="1" applyAlignment="1" applyProtection="1">
      <alignment horizontal="center"/>
      <protection locked="0"/>
    </xf>
    <xf numFmtId="0" fontId="17" fillId="38" borderId="23" xfId="0" applyFont="1" applyFill="1" applyBorder="1" applyAlignment="1" applyProtection="1">
      <alignment horizontal="left"/>
      <protection locked="0"/>
    </xf>
    <xf numFmtId="0" fontId="17" fillId="38" borderId="0" xfId="0" applyFont="1" applyFill="1" applyBorder="1" applyAlignment="1" applyProtection="1">
      <alignment horizontal="left"/>
      <protection locked="0"/>
    </xf>
    <xf numFmtId="0" fontId="17" fillId="38" borderId="49" xfId="0" applyFont="1" applyFill="1" applyBorder="1" applyAlignment="1" applyProtection="1">
      <alignment horizontal="left"/>
      <protection locked="0"/>
    </xf>
    <xf numFmtId="0" fontId="6" fillId="0" borderId="0" xfId="0" applyFont="1" applyBorder="1" applyAlignment="1" applyProtection="1">
      <alignment horizontal="center"/>
      <protection/>
    </xf>
    <xf numFmtId="0" fontId="6" fillId="0" borderId="13" xfId="0" applyFont="1" applyBorder="1" applyAlignment="1" applyProtection="1">
      <alignment horizontal="center"/>
      <protection/>
    </xf>
    <xf numFmtId="15" fontId="17" fillId="38" borderId="23" xfId="0" applyNumberFormat="1" applyFont="1" applyFill="1" applyBorder="1" applyAlignment="1" applyProtection="1">
      <alignment horizontal="center"/>
      <protection locked="0"/>
    </xf>
    <xf numFmtId="0" fontId="17" fillId="38" borderId="60" xfId="0" applyFont="1" applyFill="1" applyBorder="1" applyAlignment="1" applyProtection="1">
      <alignment horizontal="center"/>
      <protection locked="0"/>
    </xf>
    <xf numFmtId="0" fontId="25" fillId="0" borderId="18" xfId="0" applyNumberFormat="1" applyFont="1" applyBorder="1" applyAlignment="1" applyProtection="1">
      <alignment horizontal="center" vertical="center"/>
      <protection/>
    </xf>
    <xf numFmtId="0" fontId="25" fillId="0" borderId="0" xfId="0" applyNumberFormat="1" applyFont="1" applyBorder="1" applyAlignment="1" applyProtection="1">
      <alignment horizontal="center" vertical="center"/>
      <protection/>
    </xf>
    <xf numFmtId="0" fontId="25" fillId="0" borderId="13" xfId="0" applyNumberFormat="1"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3" xfId="0" applyBorder="1" applyAlignment="1" applyProtection="1">
      <alignment horizontal="center" vertical="center"/>
      <protection/>
    </xf>
    <xf numFmtId="0" fontId="9" fillId="0" borderId="18" xfId="0" applyFont="1" applyBorder="1" applyAlignment="1" applyProtection="1">
      <alignment horizontal="right" vertical="center"/>
      <protection/>
    </xf>
    <xf numFmtId="0" fontId="9" fillId="0" borderId="0" xfId="0" applyFont="1" applyBorder="1" applyAlignment="1" applyProtection="1">
      <alignment horizontal="right" vertical="center"/>
      <protection/>
    </xf>
    <xf numFmtId="0" fontId="0" fillId="0" borderId="34"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35" xfId="0"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8" xfId="0" applyBorder="1" applyAlignment="1" applyProtection="1">
      <alignment horizontal="center" vertical="center"/>
      <protection/>
    </xf>
    <xf numFmtId="0" fontId="17" fillId="0" borderId="34" xfId="0" applyFont="1" applyBorder="1" applyAlignment="1" applyProtection="1">
      <alignment horizontal="right" vertical="center"/>
      <protection/>
    </xf>
    <xf numFmtId="0" fontId="0" fillId="0" borderId="25" xfId="0" applyBorder="1" applyAlignment="1">
      <alignment/>
    </xf>
    <xf numFmtId="41" fontId="10" fillId="0" borderId="25" xfId="0" applyNumberFormat="1" applyFont="1" applyFill="1" applyBorder="1" applyAlignment="1" applyProtection="1">
      <alignment horizontal="center" vertical="center"/>
      <protection/>
    </xf>
    <xf numFmtId="0" fontId="0" fillId="0" borderId="35" xfId="0" applyBorder="1" applyAlignment="1">
      <alignment/>
    </xf>
    <xf numFmtId="0" fontId="4" fillId="0" borderId="32"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0" fillId="0" borderId="0" xfId="0" applyFont="1" applyBorder="1" applyAlignment="1" applyProtection="1">
      <alignment horizontal="left"/>
      <protection/>
    </xf>
    <xf numFmtId="0" fontId="0" fillId="0" borderId="0" xfId="0" applyBorder="1" applyAlignment="1" applyProtection="1">
      <alignment horizontal="left"/>
      <protection/>
    </xf>
    <xf numFmtId="0" fontId="0" fillId="0" borderId="27" xfId="0" applyBorder="1" applyAlignment="1" applyProtection="1">
      <alignment horizontal="center"/>
      <protection/>
    </xf>
    <xf numFmtId="0" fontId="0" fillId="0" borderId="13" xfId="0" applyBorder="1" applyAlignment="1" applyProtection="1">
      <alignment horizontal="center"/>
      <protection/>
    </xf>
    <xf numFmtId="0" fontId="0" fillId="0" borderId="28" xfId="0" applyBorder="1" applyAlignment="1" applyProtection="1">
      <alignment horizontal="center"/>
      <protection/>
    </xf>
    <xf numFmtId="0" fontId="9" fillId="0" borderId="32" xfId="0" applyFont="1" applyBorder="1" applyAlignment="1" applyProtection="1">
      <alignment horizontal="center"/>
      <protection/>
    </xf>
    <xf numFmtId="0" fontId="9" fillId="0" borderId="33" xfId="0" applyFont="1" applyBorder="1" applyAlignment="1" applyProtection="1">
      <alignment horizontal="center"/>
      <protection/>
    </xf>
    <xf numFmtId="0" fontId="10"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17" fillId="0" borderId="34" xfId="0" applyFont="1" applyBorder="1" applyAlignment="1" applyProtection="1">
      <alignment horizontal="right" vertical="top"/>
      <protection/>
    </xf>
    <xf numFmtId="0" fontId="17" fillId="0" borderId="25" xfId="0" applyFont="1" applyBorder="1" applyAlignment="1" applyProtection="1">
      <alignment horizontal="right" vertical="top"/>
      <protection/>
    </xf>
    <xf numFmtId="0" fontId="0" fillId="0" borderId="25"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44" fontId="29" fillId="0" borderId="0" xfId="0" applyNumberFormat="1" applyFont="1" applyBorder="1" applyAlignment="1" applyProtection="1">
      <alignment horizontal="right" vertical="center"/>
      <protection/>
    </xf>
    <xf numFmtId="0" fontId="21" fillId="0" borderId="0" xfId="0" applyFont="1" applyBorder="1" applyAlignment="1" applyProtection="1">
      <alignment horizontal="left"/>
      <protection/>
    </xf>
    <xf numFmtId="44" fontId="29" fillId="0" borderId="0" xfId="0" applyNumberFormat="1" applyFont="1" applyBorder="1" applyAlignment="1" applyProtection="1">
      <alignment horizontal="center"/>
      <protection/>
    </xf>
    <xf numFmtId="0" fontId="17" fillId="0" borderId="0" xfId="0" applyFont="1" applyBorder="1" applyAlignment="1" applyProtection="1">
      <alignment horizontal="center" vertical="center"/>
      <protection/>
    </xf>
    <xf numFmtId="0" fontId="0" fillId="0" borderId="0" xfId="0" applyFont="1" applyAlignment="1" applyProtection="1">
      <alignment horizontal="center" vertical="center"/>
      <protection/>
    </xf>
    <xf numFmtId="43" fontId="9" fillId="0" borderId="0" xfId="0" applyNumberFormat="1" applyFont="1" applyBorder="1" applyAlignment="1" applyProtection="1">
      <alignment horizontal="center" vertical="center"/>
      <protection/>
    </xf>
    <xf numFmtId="0" fontId="18" fillId="42" borderId="0" xfId="0" applyFont="1" applyFill="1" applyBorder="1" applyAlignment="1" applyProtection="1">
      <alignment horizontal="center" vertical="center"/>
      <protection/>
    </xf>
    <xf numFmtId="0" fontId="50" fillId="42" borderId="0" xfId="0" applyFont="1" applyFill="1" applyBorder="1" applyAlignment="1" applyProtection="1">
      <alignment horizontal="center" vertical="center"/>
      <protection/>
    </xf>
    <xf numFmtId="41" fontId="17" fillId="0" borderId="0" xfId="0" applyNumberFormat="1" applyFont="1" applyFill="1" applyBorder="1" applyAlignment="1" applyProtection="1">
      <alignment horizontal="center" vertical="center"/>
      <protection/>
    </xf>
    <xf numFmtId="41" fontId="17" fillId="0" borderId="13" xfId="0" applyNumberFormat="1" applyFont="1" applyFill="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44" fontId="16" fillId="0" borderId="11" xfId="0" applyNumberFormat="1" applyFont="1" applyFill="1" applyBorder="1" applyAlignment="1" applyProtection="1">
      <alignment horizontal="right"/>
      <protection/>
    </xf>
    <xf numFmtId="44" fontId="16" fillId="0" borderId="0" xfId="0" applyNumberFormat="1" applyFont="1" applyBorder="1" applyAlignment="1" applyProtection="1">
      <alignment horizontal="center"/>
      <protection/>
    </xf>
    <xf numFmtId="44" fontId="52" fillId="0" borderId="0" xfId="0" applyNumberFormat="1" applyFont="1" applyBorder="1" applyAlignment="1" applyProtection="1">
      <alignment horizontal="right"/>
      <protection/>
    </xf>
    <xf numFmtId="44" fontId="49" fillId="0" borderId="0" xfId="0" applyNumberFormat="1" applyFont="1" applyBorder="1" applyAlignment="1" applyProtection="1">
      <alignment horizontal="center"/>
      <protection/>
    </xf>
    <xf numFmtId="0" fontId="17" fillId="0" borderId="18" xfId="0" applyFont="1" applyBorder="1" applyAlignment="1" applyProtection="1">
      <alignment horizontal="right" vertical="center"/>
      <protection/>
    </xf>
    <xf numFmtId="0" fontId="17" fillId="0" borderId="0" xfId="0" applyFont="1" applyBorder="1" applyAlignment="1" applyProtection="1">
      <alignment horizontal="right" vertical="center"/>
      <protection/>
    </xf>
    <xf numFmtId="44" fontId="52" fillId="0" borderId="0" xfId="0" applyNumberFormat="1" applyFont="1" applyFill="1" applyBorder="1" applyAlignment="1" applyProtection="1">
      <alignment horizontal="right"/>
      <protection/>
    </xf>
    <xf numFmtId="0" fontId="21" fillId="0" borderId="0" xfId="0" applyFont="1" applyBorder="1" applyAlignment="1" applyProtection="1">
      <alignment horizontal="right"/>
      <protection/>
    </xf>
    <xf numFmtId="44" fontId="16" fillId="0" borderId="0" xfId="49" applyNumberFormat="1" applyFont="1" applyBorder="1" applyAlignment="1" applyProtection="1">
      <alignment horizontal="right" vertical="center"/>
      <protection/>
    </xf>
    <xf numFmtId="0" fontId="47" fillId="5" borderId="18" xfId="0" applyFont="1" applyFill="1" applyBorder="1" applyAlignment="1" applyProtection="1">
      <alignment horizontal="left"/>
      <protection/>
    </xf>
    <xf numFmtId="0" fontId="47" fillId="5" borderId="0" xfId="0" applyFont="1" applyFill="1" applyBorder="1" applyAlignment="1" applyProtection="1">
      <alignment horizontal="left"/>
      <protection/>
    </xf>
    <xf numFmtId="0" fontId="0" fillId="0" borderId="0" xfId="0" applyBorder="1" applyAlignment="1" applyProtection="1">
      <alignment horizontal="center"/>
      <protection/>
    </xf>
    <xf numFmtId="174" fontId="16" fillId="0" borderId="23" xfId="0" applyNumberFormat="1" applyFont="1" applyFill="1" applyBorder="1" applyAlignment="1" applyProtection="1">
      <alignment horizontal="center"/>
      <protection/>
    </xf>
    <xf numFmtId="44" fontId="0" fillId="0" borderId="0" xfId="0" applyNumberFormat="1" applyFont="1" applyBorder="1" applyAlignment="1" applyProtection="1">
      <alignment horizontal="right"/>
      <protection/>
    </xf>
    <xf numFmtId="202" fontId="0" fillId="0" borderId="48" xfId="0" applyNumberFormat="1" applyFill="1" applyBorder="1" applyAlignment="1" applyProtection="1">
      <alignment horizontal="right"/>
      <protection/>
    </xf>
    <xf numFmtId="44" fontId="0" fillId="34" borderId="48" xfId="0" applyNumberFormat="1" applyFill="1" applyBorder="1" applyAlignment="1" applyProtection="1">
      <alignment horizontal="right"/>
      <protection locked="0"/>
    </xf>
    <xf numFmtId="0" fontId="17" fillId="34" borderId="0" xfId="0" applyFont="1" applyFill="1" applyBorder="1" applyAlignment="1" applyProtection="1">
      <alignment horizontal="left"/>
      <protection locked="0"/>
    </xf>
    <xf numFmtId="202" fontId="0" fillId="0" borderId="0" xfId="0" applyNumberFormat="1" applyFill="1" applyBorder="1" applyAlignment="1" applyProtection="1">
      <alignment horizontal="right"/>
      <protection/>
    </xf>
    <xf numFmtId="0" fontId="17" fillId="34" borderId="49" xfId="0" applyFont="1" applyFill="1" applyBorder="1" applyAlignment="1" applyProtection="1">
      <alignment horizontal="left"/>
      <protection locked="0"/>
    </xf>
    <xf numFmtId="0" fontId="3" fillId="0" borderId="0" xfId="0" applyFont="1" applyBorder="1" applyAlignment="1" applyProtection="1">
      <alignment horizontal="left" wrapText="1"/>
      <protection/>
    </xf>
    <xf numFmtId="44" fontId="17" fillId="0" borderId="23" xfId="0" applyNumberFormat="1" applyFont="1" applyFill="1" applyBorder="1" applyAlignment="1" applyProtection="1">
      <alignment horizontal="right"/>
      <protection/>
    </xf>
    <xf numFmtId="44" fontId="0" fillId="34" borderId="23" xfId="0" applyNumberFormat="1" applyFill="1" applyBorder="1" applyAlignment="1" applyProtection="1">
      <alignment horizontal="right"/>
      <protection/>
    </xf>
    <xf numFmtId="44" fontId="17" fillId="0" borderId="48" xfId="0" applyNumberFormat="1" applyFont="1" applyFill="1" applyBorder="1" applyAlignment="1" applyProtection="1">
      <alignment horizontal="right"/>
      <protection/>
    </xf>
    <xf numFmtId="44" fontId="0" fillId="34" borderId="48" xfId="0" applyNumberFormat="1" applyFill="1" applyBorder="1" applyAlignment="1" applyProtection="1">
      <alignment horizontal="right"/>
      <protection/>
    </xf>
    <xf numFmtId="0" fontId="0" fillId="0" borderId="0" xfId="0" applyFont="1" applyBorder="1" applyAlignment="1" applyProtection="1">
      <alignment horizontal="left" wrapText="1"/>
      <protection/>
    </xf>
    <xf numFmtId="0" fontId="0" fillId="0" borderId="0" xfId="0" applyBorder="1" applyAlignment="1" applyProtection="1">
      <alignment horizontal="left" wrapText="1"/>
      <protection/>
    </xf>
    <xf numFmtId="0" fontId="17" fillId="34" borderId="23" xfId="0" applyFont="1" applyFill="1" applyBorder="1" applyAlignment="1" applyProtection="1">
      <alignment horizontal="left"/>
      <protection locked="0"/>
    </xf>
    <xf numFmtId="202" fontId="6" fillId="0" borderId="0" xfId="0" applyNumberFormat="1" applyFont="1" applyBorder="1" applyAlignment="1" applyProtection="1">
      <alignment horizontal="right"/>
      <protection/>
    </xf>
    <xf numFmtId="44" fontId="6" fillId="0" borderId="0" xfId="0" applyNumberFormat="1" applyFont="1" applyBorder="1" applyAlignment="1" applyProtection="1">
      <alignment horizontal="right"/>
      <protection/>
    </xf>
    <xf numFmtId="44" fontId="6" fillId="0" borderId="13" xfId="0" applyNumberFormat="1" applyFont="1" applyBorder="1" applyAlignment="1" applyProtection="1">
      <alignment horizontal="right"/>
      <protection/>
    </xf>
    <xf numFmtId="202" fontId="6" fillId="0" borderId="86" xfId="0" applyNumberFormat="1" applyFont="1" applyBorder="1" applyAlignment="1" applyProtection="1">
      <alignment horizontal="right"/>
      <protection/>
    </xf>
    <xf numFmtId="44" fontId="6" fillId="0" borderId="86" xfId="0" applyNumberFormat="1" applyFont="1" applyBorder="1" applyAlignment="1" applyProtection="1">
      <alignment horizontal="right"/>
      <protection/>
    </xf>
    <xf numFmtId="0" fontId="3" fillId="0" borderId="16" xfId="0" applyFont="1" applyBorder="1" applyAlignment="1" applyProtection="1">
      <alignment horizontal="center"/>
      <protection/>
    </xf>
    <xf numFmtId="0" fontId="3" fillId="0" borderId="16" xfId="0" applyFont="1" applyBorder="1" applyAlignment="1" applyProtection="1">
      <alignment horizontal="center"/>
      <protection/>
    </xf>
    <xf numFmtId="41" fontId="16" fillId="0" borderId="87" xfId="0" applyNumberFormat="1" applyFont="1" applyFill="1" applyBorder="1" applyAlignment="1" applyProtection="1">
      <alignment horizontal="center"/>
      <protection/>
    </xf>
    <xf numFmtId="0" fontId="10" fillId="0" borderId="0" xfId="0" applyFont="1" applyBorder="1" applyAlignment="1" applyProtection="1">
      <alignment horizontal="center"/>
      <protection/>
    </xf>
    <xf numFmtId="41" fontId="9" fillId="0" borderId="0" xfId="0" applyNumberFormat="1" applyFont="1" applyFill="1" applyBorder="1" applyAlignment="1" applyProtection="1">
      <alignment horizontal="center"/>
      <protection/>
    </xf>
    <xf numFmtId="41" fontId="9" fillId="0" borderId="13" xfId="0" applyNumberFormat="1" applyFont="1" applyFill="1" applyBorder="1" applyAlignment="1" applyProtection="1">
      <alignment horizontal="center"/>
      <protection/>
    </xf>
    <xf numFmtId="202" fontId="6" fillId="0" borderId="49" xfId="0" applyNumberFormat="1" applyFont="1" applyBorder="1" applyAlignment="1" applyProtection="1">
      <alignment horizontal="right"/>
      <protection/>
    </xf>
    <xf numFmtId="202" fontId="6" fillId="0" borderId="23" xfId="0" applyNumberFormat="1" applyFont="1" applyFill="1" applyBorder="1" applyAlignment="1" applyProtection="1">
      <alignment horizontal="right"/>
      <protection/>
    </xf>
    <xf numFmtId="202" fontId="0" fillId="34" borderId="11" xfId="0" applyNumberFormat="1" applyFill="1" applyBorder="1" applyAlignment="1" applyProtection="1">
      <alignment horizontal="right"/>
      <protection locked="0"/>
    </xf>
    <xf numFmtId="44" fontId="59" fillId="0" borderId="0" xfId="0" applyNumberFormat="1" applyFont="1" applyBorder="1" applyAlignment="1" applyProtection="1">
      <alignment horizontal="center"/>
      <protection/>
    </xf>
    <xf numFmtId="44" fontId="59" fillId="0" borderId="41" xfId="0" applyNumberFormat="1" applyFont="1" applyBorder="1" applyAlignment="1" applyProtection="1">
      <alignment horizontal="center"/>
      <protection/>
    </xf>
    <xf numFmtId="0" fontId="44" fillId="0" borderId="0" xfId="0" applyFont="1" applyFill="1" applyBorder="1" applyAlignment="1" applyProtection="1">
      <alignment horizontal="center" wrapText="1"/>
      <protection/>
    </xf>
    <xf numFmtId="0" fontId="60" fillId="0" borderId="0" xfId="0" applyFont="1" applyBorder="1" applyAlignment="1" applyProtection="1">
      <alignment horizontal="center"/>
      <protection/>
    </xf>
    <xf numFmtId="0" fontId="62" fillId="0" borderId="0" xfId="0" applyFont="1" applyBorder="1" applyAlignment="1" applyProtection="1">
      <alignment horizontal="center"/>
      <protection/>
    </xf>
    <xf numFmtId="44" fontId="17" fillId="0" borderId="49" xfId="0" applyNumberFormat="1" applyFont="1" applyFill="1" applyBorder="1" applyAlignment="1" applyProtection="1">
      <alignment horizontal="right"/>
      <protection/>
    </xf>
    <xf numFmtId="0" fontId="13" fillId="0" borderId="18"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13" xfId="0" applyFont="1" applyBorder="1" applyAlignment="1" applyProtection="1">
      <alignment horizontal="center" vertical="center"/>
      <protection/>
    </xf>
    <xf numFmtId="44" fontId="4" fillId="0" borderId="0" xfId="0" applyNumberFormat="1" applyFont="1" applyBorder="1" applyAlignment="1" applyProtection="1">
      <alignment horizontal="center"/>
      <protection/>
    </xf>
    <xf numFmtId="44" fontId="4" fillId="0" borderId="13" xfId="0" applyNumberFormat="1" applyFont="1" applyBorder="1" applyAlignment="1" applyProtection="1">
      <alignment horizontal="center"/>
      <protection/>
    </xf>
    <xf numFmtId="202" fontId="0" fillId="41" borderId="23" xfId="0" applyNumberFormat="1" applyFill="1" applyBorder="1" applyAlignment="1" applyProtection="1">
      <alignment horizontal="right"/>
      <protection locked="0"/>
    </xf>
    <xf numFmtId="44" fontId="9" fillId="41" borderId="0" xfId="0" applyNumberFormat="1" applyFont="1" applyFill="1" applyBorder="1" applyAlignment="1" applyProtection="1">
      <alignment horizontal="right"/>
      <protection locked="0"/>
    </xf>
    <xf numFmtId="44" fontId="9" fillId="41" borderId="13" xfId="0" applyNumberFormat="1" applyFont="1" applyFill="1" applyBorder="1" applyAlignment="1" applyProtection="1">
      <alignment horizontal="right"/>
      <protection locked="0"/>
    </xf>
    <xf numFmtId="44" fontId="9" fillId="0" borderId="88" xfId="0" applyNumberFormat="1" applyFont="1" applyBorder="1" applyAlignment="1" applyProtection="1">
      <alignment horizontal="center"/>
      <protection/>
    </xf>
    <xf numFmtId="44" fontId="9" fillId="0" borderId="89" xfId="0" applyNumberFormat="1" applyFont="1" applyBorder="1" applyAlignment="1" applyProtection="1">
      <alignment horizontal="center"/>
      <protection/>
    </xf>
    <xf numFmtId="44" fontId="9" fillId="0" borderId="65" xfId="0" applyNumberFormat="1" applyFont="1" applyBorder="1" applyAlignment="1" applyProtection="1">
      <alignment horizontal="center"/>
      <protection/>
    </xf>
    <xf numFmtId="0" fontId="0" fillId="0" borderId="0" xfId="0" applyFont="1" applyBorder="1" applyAlignment="1" applyProtection="1">
      <alignment horizontal="center" wrapText="1"/>
      <protection/>
    </xf>
    <xf numFmtId="49" fontId="5" fillId="34" borderId="40" xfId="0" applyNumberFormat="1" applyFont="1" applyFill="1" applyBorder="1" applyAlignment="1" applyProtection="1">
      <alignment horizontal="center"/>
      <protection locked="0"/>
    </xf>
    <xf numFmtId="0" fontId="10" fillId="34" borderId="40" xfId="0" applyFont="1" applyFill="1" applyBorder="1" applyAlignment="1" applyProtection="1">
      <alignment horizontal="center"/>
      <protection/>
    </xf>
    <xf numFmtId="41" fontId="6" fillId="0" borderId="23" xfId="0" applyNumberFormat="1" applyFont="1" applyBorder="1" applyAlignment="1" applyProtection="1">
      <alignment horizontal="center"/>
      <protection/>
    </xf>
    <xf numFmtId="44" fontId="58" fillId="0" borderId="0" xfId="0" applyNumberFormat="1" applyFont="1" applyBorder="1" applyAlignment="1" applyProtection="1">
      <alignment horizontal="center" vertical="center"/>
      <protection/>
    </xf>
    <xf numFmtId="174" fontId="16" fillId="34" borderId="23" xfId="0" applyNumberFormat="1" applyFont="1" applyFill="1" applyBorder="1" applyAlignment="1" applyProtection="1">
      <alignment horizontal="center"/>
      <protection locked="0"/>
    </xf>
    <xf numFmtId="44" fontId="50" fillId="0" borderId="0" xfId="0" applyNumberFormat="1" applyFont="1" applyBorder="1" applyAlignment="1" applyProtection="1">
      <alignment horizontal="right"/>
      <protection/>
    </xf>
    <xf numFmtId="44" fontId="50" fillId="0" borderId="41" xfId="0" applyNumberFormat="1" applyFont="1" applyBorder="1" applyAlignment="1" applyProtection="1">
      <alignment horizontal="right"/>
      <protection/>
    </xf>
    <xf numFmtId="202" fontId="4" fillId="34" borderId="0" xfId="0" applyNumberFormat="1" applyFont="1" applyFill="1" applyBorder="1" applyAlignment="1" applyProtection="1">
      <alignment horizontal="right"/>
      <protection locked="0"/>
    </xf>
    <xf numFmtId="202" fontId="4" fillId="34" borderId="41" xfId="0" applyNumberFormat="1" applyFont="1" applyFill="1" applyBorder="1" applyAlignment="1" applyProtection="1">
      <alignment horizontal="right"/>
      <protection locked="0"/>
    </xf>
    <xf numFmtId="0" fontId="55" fillId="0" borderId="10" xfId="0" applyFont="1" applyBorder="1" applyAlignment="1" applyProtection="1">
      <alignment horizontal="center"/>
      <protection/>
    </xf>
    <xf numFmtId="44" fontId="4" fillId="0" borderId="88" xfId="0" applyNumberFormat="1" applyFont="1" applyBorder="1" applyAlignment="1" applyProtection="1">
      <alignment horizontal="right"/>
      <protection/>
    </xf>
    <xf numFmtId="0" fontId="0" fillId="0" borderId="89" xfId="0" applyBorder="1" applyAlignment="1">
      <alignment/>
    </xf>
    <xf numFmtId="0" fontId="0" fillId="0" borderId="90" xfId="0" applyBorder="1" applyAlignment="1">
      <alignment/>
    </xf>
    <xf numFmtId="49" fontId="4" fillId="27" borderId="23" xfId="52" applyNumberFormat="1" applyFont="1" applyFill="1" applyBorder="1" applyAlignment="1" applyProtection="1">
      <alignment horizontal="center" wrapText="1"/>
      <protection locked="0"/>
    </xf>
    <xf numFmtId="202" fontId="6" fillId="27" borderId="23" xfId="52" applyNumberFormat="1" applyFont="1" applyFill="1" applyBorder="1" applyAlignment="1" applyProtection="1">
      <alignment horizontal="right"/>
      <protection locked="0"/>
    </xf>
    <xf numFmtId="202" fontId="6" fillId="27" borderId="60" xfId="52" applyNumberFormat="1" applyFont="1" applyFill="1" applyBorder="1" applyAlignment="1" applyProtection="1">
      <alignment horizontal="right"/>
      <protection locked="0"/>
    </xf>
    <xf numFmtId="0" fontId="10" fillId="27" borderId="23" xfId="52" applyFont="1" applyFill="1" applyBorder="1" applyAlignment="1" applyProtection="1">
      <alignment horizontal="center"/>
      <protection locked="0"/>
    </xf>
    <xf numFmtId="42" fontId="10" fillId="0" borderId="58" xfId="52" applyNumberFormat="1" applyFont="1" applyBorder="1" applyAlignment="1">
      <alignment horizontal="right"/>
      <protection/>
    </xf>
    <xf numFmtId="42" fontId="10" fillId="0" borderId="83" xfId="52" applyNumberFormat="1" applyFont="1" applyBorder="1" applyAlignment="1">
      <alignment horizontal="right"/>
      <protection/>
    </xf>
    <xf numFmtId="42" fontId="10" fillId="0" borderId="91" xfId="52" applyNumberFormat="1" applyFont="1" applyBorder="1" applyAlignment="1">
      <alignment horizontal="right"/>
      <protection/>
    </xf>
    <xf numFmtId="42" fontId="10" fillId="0" borderId="0" xfId="52" applyNumberFormat="1" applyFont="1" applyBorder="1" applyAlignment="1">
      <alignment horizontal="right"/>
      <protection/>
    </xf>
    <xf numFmtId="0" fontId="10" fillId="0" borderId="13" xfId="52" applyFont="1" applyBorder="1" applyAlignment="1">
      <alignment horizontal="right"/>
      <protection/>
    </xf>
    <xf numFmtId="0" fontId="10" fillId="0" borderId="0" xfId="52" applyFont="1" applyBorder="1" applyAlignment="1">
      <alignment horizontal="left"/>
      <protection/>
    </xf>
    <xf numFmtId="0" fontId="4" fillId="27" borderId="23" xfId="52" applyFont="1" applyFill="1" applyBorder="1" applyAlignment="1" applyProtection="1">
      <alignment horizontal="center"/>
      <protection locked="0"/>
    </xf>
    <xf numFmtId="42" fontId="4" fillId="0" borderId="0" xfId="52" applyNumberFormat="1" applyFont="1" applyBorder="1" applyAlignment="1" applyProtection="1">
      <alignment horizontal="right"/>
      <protection/>
    </xf>
    <xf numFmtId="42" fontId="4" fillId="0" borderId="13" xfId="52" applyNumberFormat="1" applyFont="1" applyBorder="1" applyAlignment="1" applyProtection="1">
      <alignment horizontal="right"/>
      <protection/>
    </xf>
    <xf numFmtId="0" fontId="4" fillId="0" borderId="11" xfId="52" applyNumberFormat="1" applyFont="1" applyBorder="1" applyAlignment="1">
      <alignment horizontal="center"/>
      <protection/>
    </xf>
    <xf numFmtId="49" fontId="6" fillId="27" borderId="23" xfId="52" applyNumberFormat="1" applyFont="1" applyFill="1" applyBorder="1" applyAlignment="1" applyProtection="1">
      <alignment horizontal="left" wrapText="1"/>
      <protection locked="0"/>
    </xf>
    <xf numFmtId="49" fontId="6" fillId="27" borderId="60" xfId="52" applyNumberFormat="1" applyFont="1" applyFill="1" applyBorder="1" applyAlignment="1" applyProtection="1">
      <alignment horizontal="left" wrapText="1"/>
      <protection locked="0"/>
    </xf>
    <xf numFmtId="0" fontId="124" fillId="0" borderId="18" xfId="52" applyFont="1" applyBorder="1" applyAlignment="1">
      <alignment horizontal="center"/>
      <protection/>
    </xf>
    <xf numFmtId="0" fontId="124" fillId="0" borderId="0" xfId="52" applyFont="1" applyBorder="1" applyAlignment="1">
      <alignment horizontal="center"/>
      <protection/>
    </xf>
    <xf numFmtId="0" fontId="124" fillId="0" borderId="13" xfId="52" applyFont="1" applyBorder="1" applyAlignment="1">
      <alignment horizontal="center"/>
      <protection/>
    </xf>
    <xf numFmtId="0" fontId="10" fillId="0" borderId="18" xfId="52" applyFont="1" applyBorder="1" applyAlignment="1">
      <alignment horizontal="left"/>
      <protection/>
    </xf>
    <xf numFmtId="0" fontId="4" fillId="27" borderId="34" xfId="52" applyFont="1" applyFill="1" applyBorder="1" applyAlignment="1">
      <alignment horizontal="center"/>
      <protection/>
    </xf>
    <xf numFmtId="0" fontId="4" fillId="27" borderId="25" xfId="52" applyFont="1" applyFill="1" applyBorder="1" applyAlignment="1">
      <alignment horizontal="center"/>
      <protection/>
    </xf>
    <xf numFmtId="0" fontId="4" fillId="27" borderId="35" xfId="52" applyFont="1" applyFill="1" applyBorder="1" applyAlignment="1">
      <alignment horizontal="center"/>
      <protection/>
    </xf>
    <xf numFmtId="49" fontId="4" fillId="43" borderId="40" xfId="52" applyNumberFormat="1" applyFont="1" applyFill="1" applyBorder="1" applyAlignment="1" applyProtection="1">
      <alignment horizontal="center"/>
      <protection locked="0"/>
    </xf>
    <xf numFmtId="0" fontId="0" fillId="27" borderId="49" xfId="52" applyFont="1" applyFill="1" applyBorder="1" applyAlignment="1" applyProtection="1">
      <alignment horizontal="left"/>
      <protection locked="0"/>
    </xf>
    <xf numFmtId="0" fontId="0" fillId="27" borderId="59" xfId="52" applyFont="1" applyFill="1" applyBorder="1" applyAlignment="1" applyProtection="1">
      <alignment horizontal="left"/>
      <protection locked="0"/>
    </xf>
    <xf numFmtId="0" fontId="10" fillId="43" borderId="40" xfId="52" applyFont="1" applyFill="1" applyBorder="1" applyAlignment="1" applyProtection="1">
      <alignment horizontal="center"/>
      <protection locked="0"/>
    </xf>
    <xf numFmtId="0" fontId="10" fillId="43" borderId="63" xfId="52" applyFont="1" applyFill="1" applyBorder="1" applyAlignment="1" applyProtection="1">
      <alignment horizontal="center"/>
      <protection locked="0"/>
    </xf>
    <xf numFmtId="0" fontId="0" fillId="0" borderId="0" xfId="52" applyFont="1" applyBorder="1" applyAlignment="1">
      <alignment horizontal="center"/>
      <protection/>
    </xf>
    <xf numFmtId="0" fontId="10" fillId="0" borderId="0" xfId="52" applyFont="1" applyBorder="1" applyAlignment="1">
      <alignment horizontal="left" wrapText="1"/>
      <protection/>
    </xf>
    <xf numFmtId="0" fontId="10" fillId="0" borderId="13" xfId="52" applyFont="1" applyBorder="1" applyAlignment="1">
      <alignment horizontal="left" wrapText="1"/>
      <protection/>
    </xf>
    <xf numFmtId="0" fontId="0" fillId="27" borderId="0" xfId="52" applyFont="1" applyFill="1" applyBorder="1" applyAlignment="1" applyProtection="1">
      <alignment horizontal="left"/>
      <protection locked="0"/>
    </xf>
    <xf numFmtId="0" fontId="0" fillId="27" borderId="13" xfId="52" applyFont="1" applyFill="1" applyBorder="1" applyAlignment="1" applyProtection="1">
      <alignment horizontal="left"/>
      <protection locked="0"/>
    </xf>
    <xf numFmtId="0" fontId="4" fillId="0" borderId="18" xfId="52" applyFont="1" applyBorder="1" applyAlignment="1">
      <alignment horizontal="center"/>
      <protection/>
    </xf>
    <xf numFmtId="0" fontId="4" fillId="0" borderId="0" xfId="52" applyFont="1" applyBorder="1" applyAlignment="1">
      <alignment horizontal="center"/>
      <protection/>
    </xf>
    <xf numFmtId="0" fontId="4" fillId="0" borderId="13" xfId="52" applyFont="1" applyBorder="1" applyAlignment="1">
      <alignment horizontal="center"/>
      <protection/>
    </xf>
    <xf numFmtId="0" fontId="10" fillId="0" borderId="16" xfId="52" applyFont="1" applyBorder="1" applyAlignment="1">
      <alignment horizontal="center"/>
      <protection/>
    </xf>
    <xf numFmtId="0" fontId="11" fillId="0" borderId="16" xfId="52" applyFont="1" applyBorder="1" applyAlignment="1">
      <alignment horizontal="left" vertical="center" wrapText="1"/>
      <protection/>
    </xf>
    <xf numFmtId="0" fontId="11" fillId="0" borderId="28" xfId="52" applyFont="1" applyBorder="1" applyAlignment="1">
      <alignment horizontal="left" vertical="center" wrapText="1"/>
      <protection/>
    </xf>
    <xf numFmtId="0" fontId="6" fillId="0" borderId="19" xfId="52" applyFont="1" applyBorder="1" applyAlignment="1">
      <alignment horizontal="center" vertical="top"/>
      <protection/>
    </xf>
    <xf numFmtId="0" fontId="6" fillId="0" borderId="16" xfId="52" applyFont="1" applyBorder="1" applyAlignment="1">
      <alignment horizontal="center" vertical="top"/>
      <protection/>
    </xf>
    <xf numFmtId="44" fontId="70" fillId="0" borderId="25" xfId="52" applyNumberFormat="1" applyFont="1" applyFill="1" applyBorder="1" applyAlignment="1" applyProtection="1">
      <alignment horizontal="right"/>
      <protection/>
    </xf>
    <xf numFmtId="44" fontId="70" fillId="0" borderId="35" xfId="52" applyNumberFormat="1" applyFont="1" applyFill="1" applyBorder="1" applyAlignment="1" applyProtection="1">
      <alignment horizontal="right"/>
      <protection/>
    </xf>
    <xf numFmtId="6" fontId="4" fillId="0" borderId="0" xfId="52" applyNumberFormat="1" applyFont="1" applyBorder="1" applyAlignment="1">
      <alignment horizontal="center"/>
      <protection/>
    </xf>
    <xf numFmtId="203" fontId="118" fillId="0" borderId="0" xfId="53" applyNumberFormat="1" applyFont="1" applyAlignment="1">
      <alignment horizontal="center" vertical="center"/>
      <protection/>
    </xf>
    <xf numFmtId="203" fontId="125" fillId="0" borderId="0" xfId="53" applyNumberFormat="1" applyFont="1" applyFill="1" applyBorder="1" applyAlignment="1" applyProtection="1">
      <alignment horizontal="left" vertical="center" wrapTex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3"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4">
    <dxf>
      <font>
        <color rgb="FFFF0000"/>
      </font>
    </dxf>
    <dxf>
      <font>
        <color rgb="FF0000FF"/>
      </font>
    </dxf>
    <dxf>
      <fill>
        <patternFill>
          <bgColor rgb="FFFF000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1066800</xdr:colOff>
      <xdr:row>0</xdr:row>
      <xdr:rowOff>0</xdr:rowOff>
    </xdr:from>
    <xdr:to>
      <xdr:col>12</xdr:col>
      <xdr:colOff>19050</xdr:colOff>
      <xdr:row>3</xdr:row>
      <xdr:rowOff>152400</xdr:rowOff>
    </xdr:to>
    <xdr:pic>
      <xdr:nvPicPr>
        <xdr:cNvPr id="1" name="Image 1"/>
        <xdr:cNvPicPr preferRelativeResize="1">
          <a:picLocks noChangeAspect="1"/>
        </xdr:cNvPicPr>
      </xdr:nvPicPr>
      <xdr:blipFill>
        <a:blip r:embed="rId1"/>
        <a:stretch>
          <a:fillRect/>
        </a:stretch>
      </xdr:blipFill>
      <xdr:spPr>
        <a:xfrm>
          <a:off x="5848350" y="0"/>
          <a:ext cx="866775" cy="8382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1:DK2" comment="" totalsRowShown="0">
  <autoFilter ref="A1:DK2"/>
  <tableColumns count="115">
    <tableColumn id="8" name="Caisse et banque"/>
    <tableColumn id="9" name="Caisse et banque - Dons dédiés"/>
    <tableColumn id="10" name="Compte de messes"/>
    <tableColumn id="11" name="Autres comptes de banques"/>
    <tableColumn id="12" name="Comptes à recevoir"/>
    <tableColumn id="13" name="TPS à recevoir"/>
    <tableColumn id="14" name="TVQ à recevoir"/>
    <tableColumn id="15" name="Autres (spécifier)"/>
    <tableColumn id="16" name="Obligations"/>
    <tableColumn id="17" name="Certificats de dépôts"/>
    <tableColumn id="18" name="Autres placements"/>
    <tableColumn id="19" name="Autres (si requis)"/>
    <tableColumn id="20" name="Terrain"/>
    <tableColumn id="21" name="Bâtiments :  Église"/>
    <tableColumn id="22" name="Bâtiment : Presbytère et autres"/>
    <tableColumn id="23" name="Ameublement :  Église"/>
    <tableColumn id="24" name="Ammeublement :  Presbytère  et autres immeubles"/>
    <tableColumn id="25" name="Orgues et cloches"/>
    <tableColumn id="26" name="Outillage d'entretien"/>
    <tableColumn id="116" name="Immobilisations - Dons dédiés"/>
    <tableColumn id="27" name="Autres"/>
    <tableColumn id="28" name="moins : Amortissement cumulé"/>
    <tableColumn id="29" name="Emprunt d'une institution financière (incluant mar"/>
    <tableColumn id="30" name="Emprunts du Fonds d'entraide... - court terme"/>
    <tableColumn id="31" name="Comptes à payer"/>
    <tableColumn id="32" name="Frais courus"/>
    <tableColumn id="33" name="Messes à célébrer"/>
    <tableColumn id="34" name="Autres emprunts CT (spécifier)"/>
    <tableColumn id="35" name="Emprunt d'une institution financière - long terme"/>
    <tableColumn id="36" name="Emprunts du Fonds d'entraide... - long terme"/>
    <tableColumn id="37" name="Autres emprunts LT"/>
    <tableColumn id="38" name="Balance 1er janvier"/>
    <tableColumn id="6" name="Avoirs - Dons dédiés"/>
    <tableColumn id="39" name="Quêtes pour la paroisse"/>
    <tableColumn id="40" name="Quêtes commandées par le diocèse pour d'autres org"/>
    <tableColumn id="41" name="Dîme et Offrande annuelle"/>
    <tableColumn id="42" name="Dons "/>
    <tableColumn id="43" name="Messes annoncées"/>
    <tableColumn id="44" name="Mariages"/>
    <tableColumn id="45" name="Funérailles"/>
    <tableColumn id="46" name="Luminaires"/>
    <tableColumn id="47" name="Contributions Éducation à la foi des 0-12 ans"/>
    <tableColumn id="48" name="Contributions Pastorale jeunesse"/>
    <tableColumn id="49" name="Contributions Éducation à la foi des adultes"/>
    <tableColumn id="50" name="Contributions Pastorale de la santé"/>
    <tableColumn id="51" name="Contributions Pastorale sociale"/>
    <tableColumn id="52" name="Autres revenus de nature religieuse (Prions...)"/>
    <tableColumn id="53" name="Locations à court terme (salles ...)"/>
    <tableColumn id="54" name="Locations à long terme (presbytère, église...)"/>
    <tableColumn id="55" name="Pension et logement de résidents et/ou clergé"/>
    <tableColumn id="56" name="Bingo (revenus)"/>
    <tableColumn id="57" name="Restaurant (revenus)"/>
    <tableColumn id="58" name="Bazar (revenus)"/>
    <tableColumn id="59" name="Autres (revenus)"/>
    <tableColumn id="60" name="Intérêts perçus"/>
    <tableColumn id="7" name="Gain sur disposition d'actifs"/>
    <tableColumn id="61" name="Cimetière (contribution au Fonds Général)"/>
    <tableColumn id="62" name="Revenus des petits cimetières"/>
    <tableColumn id="109" name="Dons dédiés"/>
    <tableColumn id="63" name="Subventions gouvernementales reliées aux salaires"/>
    <tableColumn id="64" name="Contribution du diocèse pour les R.S.E. / agp"/>
    <tableColumn id="65" name="Subv salaires Oeuvre Voc. Diocesan Priesthood Mont"/>
    <tableColumn id="110" name="Subventions et dons reçus du Diocèse"/>
    <tableColumn id="66" name="Remboursement de salaire (joindre le détail)"/>
    <tableColumn id="67" name="Remb de salaire par le cimetière (joindre details)"/>
    <tableColumn id="68" name="Subv gouv: Fondation du patrimoine religieux du QC"/>
    <tableColumn id="69" name="Divers (annexer une liste)"/>
    <tableColumn id="70" name="Salaires bruts (joindre le détail)"/>
    <tableColumn id="71" name="Remboursement salaires au diocèse ou paroisses"/>
    <tableColumn id="72" name="Avantages sociaux - part employeur (détail)"/>
    <tableColumn id="73" name="Formation continue du personnel"/>
    <tableColumn id="74" name="Ministère occasionnel (conférencier, prédicateur)"/>
    <tableColumn id="75" name="Offrandes de messe aux prêtres"/>
    <tableColumn id="76" name="Nourriture"/>
    <tableColumn id="77" name="Logement"/>
    <tableColumn id="78" name="Frais pour le culte"/>
    <tableColumn id="79" name="Frais reliés Éducation à la foi des 0-12 ans"/>
    <tableColumn id="80" name="Frais reliés aux activités en pastorale jeunnesse"/>
    <tableColumn id="81" name="Frais reliés Éducation à la foi des adultes"/>
    <tableColumn id="82" name="Frais reliés Pastorale de la santé"/>
    <tableColumn id="83" name="Frais reliés Pastorale sociale"/>
    <tableColumn id="84" name="Cierges"/>
    <tableColumn id="85" name="Fourniture de bureau"/>
    <tableColumn id="86" name="Téléphone et internet"/>
    <tableColumn id="87" name="Honoraires professionnels"/>
    <tableColumn id="88" name="Entretien (inclue réparations mineures et loyer)"/>
    <tableColumn id="89" name="Électricité"/>
    <tableColumn id="90" name="Chauffage"/>
    <tableColumn id="91" name="Rep majeures (+10,000) en partie financées gouv"/>
    <tableColumn id="92" name="Rep majeures (+10,000) financées par paroisse"/>
    <tableColumn id="93" name="Assurances feu, vol et responsabilité"/>
    <tableColumn id="94" name="Taxes"/>
    <tableColumn id="95" name="Annexe, entretien, incluant réparations mineures"/>
    <tableColumn id="96" name="Annexes électricité"/>
    <tableColumn id="97" name="Annexes chauffage"/>
    <tableColumn id="98" name="Annexes réparations majeures"/>
    <tableColumn id="99" name="Annexes, assurances feu, vol et responsabilité"/>
    <tableColumn id="115" name="Annexes taxes"/>
    <tableColumn id="114" name="Bingo (dépenses)"/>
    <tableColumn id="113" name="Restaurant (dépenses)"/>
    <tableColumn id="112" name="Bazar (dépenses)"/>
    <tableColumn id="111" name="Autres (dépenses)"/>
    <tableColumn id="101" name="Dépenses intérêtes payés"/>
    <tableColumn id="102" name="Dépenses frais bancaires"/>
    <tableColumn id="103" name="Contribution au diocèse et aux oeuvres diocésaines"/>
    <tableColumn id="104" name="Quêtes commandées par le diocèse pour d'autres"/>
    <tableColumn id="105" name="Frais de chancellerie"/>
    <tableColumn id="106" name="Dépenses autres remboursements"/>
    <tableColumn id="107" name="Dépenses cimetière"/>
    <tableColumn id="117" name="Dépenses dons dédiés"/>
    <tableColumn id="108" name="Dépenses divers"/>
    <tableColumn id="1" name="Somme actifs"/>
    <tableColumn id="2" name="Somme passifs"/>
    <tableColumn id="3" name="Sommes revenus"/>
    <tableColumn id="4" name="Sommes dépense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AC51"/>
  <sheetViews>
    <sheetView tabSelected="1" workbookViewId="0" topLeftCell="A1">
      <selection activeCell="A4" sqref="A4:L4"/>
    </sheetView>
  </sheetViews>
  <sheetFormatPr defaultColWidth="9.140625" defaultRowHeight="15" customHeight="1"/>
  <cols>
    <col min="1" max="1" width="2.7109375" style="84" customWidth="1"/>
    <col min="2" max="2" width="12.8515625" style="84" customWidth="1"/>
    <col min="3" max="3" width="11.140625" style="84" customWidth="1"/>
    <col min="4" max="4" width="12.57421875" style="84" customWidth="1"/>
    <col min="5" max="5" width="2.7109375" style="84" customWidth="1"/>
    <col min="6" max="6" width="3.7109375" style="84" customWidth="1"/>
    <col min="7" max="7" width="3.140625" style="84" customWidth="1"/>
    <col min="8" max="8" width="9.00390625" style="84" customWidth="1"/>
    <col min="9" max="9" width="13.8515625" style="84" customWidth="1"/>
    <col min="10" max="10" width="17.28125" style="84" customWidth="1"/>
    <col min="11" max="11" width="2.57421875" style="84" customWidth="1"/>
    <col min="12" max="12" width="8.8515625" style="84" customWidth="1"/>
    <col min="13" max="16384" width="9.140625" style="84" customWidth="1"/>
  </cols>
  <sheetData>
    <row r="1" spans="1:29" ht="27" customHeight="1" thickTop="1">
      <c r="A1" s="578" t="s">
        <v>17</v>
      </c>
      <c r="B1" s="579"/>
      <c r="C1" s="579"/>
      <c r="D1" s="579"/>
      <c r="E1" s="579"/>
      <c r="F1" s="579"/>
      <c r="G1" s="579"/>
      <c r="H1" s="579"/>
      <c r="I1" s="579"/>
      <c r="J1" s="579"/>
      <c r="K1" s="579"/>
      <c r="L1" s="580"/>
      <c r="M1" s="83"/>
      <c r="N1" s="83"/>
      <c r="O1" s="83"/>
      <c r="P1" s="83"/>
      <c r="Q1" s="83"/>
      <c r="R1" s="83"/>
      <c r="S1" s="83"/>
      <c r="T1" s="83"/>
      <c r="U1" s="83"/>
      <c r="V1" s="83"/>
      <c r="W1" s="83"/>
      <c r="X1" s="83"/>
      <c r="Y1" s="83"/>
      <c r="Z1" s="83"/>
      <c r="AA1" s="83"/>
      <c r="AB1" s="83"/>
      <c r="AC1" s="83"/>
    </row>
    <row r="2" spans="1:29" ht="12" customHeight="1">
      <c r="A2" s="581" t="s">
        <v>224</v>
      </c>
      <c r="B2" s="582"/>
      <c r="C2" s="582"/>
      <c r="D2" s="582"/>
      <c r="E2" s="582"/>
      <c r="F2" s="582"/>
      <c r="G2" s="582"/>
      <c r="H2" s="582"/>
      <c r="I2" s="582"/>
      <c r="J2" s="582"/>
      <c r="K2" s="582"/>
      <c r="L2" s="583"/>
      <c r="M2" s="85"/>
      <c r="N2" s="85"/>
      <c r="O2" s="85"/>
      <c r="P2" s="85"/>
      <c r="Q2" s="85"/>
      <c r="R2" s="85"/>
      <c r="S2" s="85"/>
      <c r="T2" s="85"/>
      <c r="U2" s="85"/>
      <c r="V2" s="85"/>
      <c r="W2" s="85"/>
      <c r="X2" s="85"/>
      <c r="Y2" s="85"/>
      <c r="Z2" s="85"/>
      <c r="AA2" s="85"/>
      <c r="AB2" s="85"/>
      <c r="AC2" s="85"/>
    </row>
    <row r="3" spans="1:29" ht="15" customHeight="1">
      <c r="A3" s="584" t="s">
        <v>35</v>
      </c>
      <c r="B3" s="585"/>
      <c r="C3" s="585"/>
      <c r="D3" s="585"/>
      <c r="E3" s="585"/>
      <c r="F3" s="585"/>
      <c r="G3" s="585"/>
      <c r="H3" s="585"/>
      <c r="I3" s="585"/>
      <c r="J3" s="585"/>
      <c r="K3" s="585"/>
      <c r="L3" s="586"/>
      <c r="M3" s="86"/>
      <c r="N3" s="86"/>
      <c r="O3" s="86"/>
      <c r="P3" s="86"/>
      <c r="Q3" s="86"/>
      <c r="R3" s="86"/>
      <c r="S3" s="86"/>
      <c r="T3" s="86"/>
      <c r="U3" s="86"/>
      <c r="V3" s="86"/>
      <c r="W3" s="86"/>
      <c r="X3" s="86"/>
      <c r="Y3" s="86"/>
      <c r="Z3" s="86"/>
      <c r="AA3" s="86"/>
      <c r="AB3" s="86"/>
      <c r="AC3" s="86"/>
    </row>
    <row r="4" spans="1:29" ht="23.25" customHeight="1">
      <c r="A4" s="574"/>
      <c r="B4" s="575"/>
      <c r="C4" s="575"/>
      <c r="D4" s="575"/>
      <c r="E4" s="575"/>
      <c r="F4" s="575"/>
      <c r="G4" s="575"/>
      <c r="H4" s="575"/>
      <c r="I4" s="575"/>
      <c r="J4" s="575"/>
      <c r="K4" s="575"/>
      <c r="L4" s="576"/>
      <c r="M4" s="87"/>
      <c r="N4" s="87"/>
      <c r="O4" s="87"/>
      <c r="P4" s="87"/>
      <c r="Q4" s="87"/>
      <c r="R4" s="87"/>
      <c r="S4" s="87"/>
      <c r="T4" s="87"/>
      <c r="U4" s="87"/>
      <c r="V4" s="87"/>
      <c r="W4" s="87"/>
      <c r="X4" s="87"/>
      <c r="Y4" s="87"/>
      <c r="Z4" s="87"/>
      <c r="AA4" s="568"/>
      <c r="AB4" s="568"/>
      <c r="AC4" s="568"/>
    </row>
    <row r="5" spans="1:29" ht="15" customHeight="1">
      <c r="A5" s="598"/>
      <c r="B5" s="599"/>
      <c r="C5" s="599"/>
      <c r="D5" s="599"/>
      <c r="E5" s="599"/>
      <c r="F5" s="599"/>
      <c r="G5" s="599"/>
      <c r="H5" s="599"/>
      <c r="I5" s="599"/>
      <c r="J5" s="599"/>
      <c r="K5" s="599"/>
      <c r="L5" s="600"/>
      <c r="M5" s="88"/>
      <c r="N5" s="88"/>
      <c r="O5" s="88"/>
      <c r="P5" s="88"/>
      <c r="Q5" s="88"/>
      <c r="R5" s="88"/>
      <c r="S5" s="88"/>
      <c r="T5" s="88"/>
      <c r="U5" s="88"/>
      <c r="V5" s="88"/>
      <c r="W5" s="88"/>
      <c r="X5" s="88"/>
      <c r="Y5" s="88"/>
      <c r="Z5" s="88"/>
      <c r="AA5" s="88"/>
      <c r="AB5" s="88"/>
      <c r="AC5" s="88"/>
    </row>
    <row r="6" spans="1:29" ht="18" customHeight="1">
      <c r="A6" s="595" t="s">
        <v>225</v>
      </c>
      <c r="B6" s="596"/>
      <c r="C6" s="596"/>
      <c r="D6" s="596"/>
      <c r="E6" s="596"/>
      <c r="F6" s="596"/>
      <c r="G6" s="596"/>
      <c r="H6" s="596"/>
      <c r="I6" s="596"/>
      <c r="J6" s="596"/>
      <c r="K6" s="596"/>
      <c r="L6" s="597"/>
      <c r="M6" s="89"/>
      <c r="N6" s="89"/>
      <c r="O6" s="89"/>
      <c r="P6" s="89"/>
      <c r="Q6" s="89"/>
      <c r="R6" s="89"/>
      <c r="S6" s="89"/>
      <c r="T6" s="89"/>
      <c r="U6" s="89"/>
      <c r="V6" s="89"/>
      <c r="W6" s="89"/>
      <c r="X6" s="89"/>
      <c r="Y6" s="89"/>
      <c r="Z6" s="89"/>
      <c r="AA6" s="89"/>
      <c r="AB6" s="89"/>
      <c r="AC6" s="89"/>
    </row>
    <row r="7" spans="1:29" ht="21" customHeight="1">
      <c r="A7" s="601" t="s">
        <v>226</v>
      </c>
      <c r="B7" s="602"/>
      <c r="C7" s="602"/>
      <c r="D7" s="602"/>
      <c r="E7" s="602"/>
      <c r="F7" s="602"/>
      <c r="G7" s="602"/>
      <c r="H7" s="602"/>
      <c r="I7" s="252">
        <v>2018</v>
      </c>
      <c r="J7" s="86"/>
      <c r="K7" s="86"/>
      <c r="L7" s="256"/>
      <c r="M7" s="86"/>
      <c r="N7" s="86"/>
      <c r="O7" s="86"/>
      <c r="P7" s="86"/>
      <c r="Q7" s="86"/>
      <c r="R7" s="86"/>
      <c r="S7" s="86"/>
      <c r="T7" s="86"/>
      <c r="U7" s="86"/>
      <c r="V7" s="86"/>
      <c r="W7" s="90"/>
      <c r="X7" s="90"/>
      <c r="Y7" s="91"/>
      <c r="Z7" s="91"/>
      <c r="AA7" s="92"/>
      <c r="AB7" s="92"/>
      <c r="AC7" s="92"/>
    </row>
    <row r="8" spans="1:29" ht="21" customHeight="1">
      <c r="A8" s="569" t="s">
        <v>18</v>
      </c>
      <c r="B8" s="570"/>
      <c r="C8" s="570"/>
      <c r="D8" s="570"/>
      <c r="E8" s="570"/>
      <c r="F8" s="570"/>
      <c r="G8" s="570"/>
      <c r="H8" s="570"/>
      <c r="I8" s="571"/>
      <c r="J8" s="571"/>
      <c r="K8" s="93"/>
      <c r="L8" s="257"/>
      <c r="M8" s="93"/>
      <c r="N8" s="93"/>
      <c r="O8" s="93"/>
      <c r="P8" s="93"/>
      <c r="Q8" s="93"/>
      <c r="R8" s="93"/>
      <c r="S8" s="93"/>
      <c r="T8" s="93"/>
      <c r="U8" s="93"/>
      <c r="V8" s="94"/>
      <c r="W8" s="94"/>
      <c r="X8" s="94"/>
      <c r="Y8" s="94"/>
      <c r="Z8" s="94"/>
      <c r="AA8" s="95"/>
      <c r="AB8" s="95"/>
      <c r="AC8" s="95"/>
    </row>
    <row r="9" spans="1:12" ht="18" customHeight="1">
      <c r="A9" s="258"/>
      <c r="L9" s="259"/>
    </row>
    <row r="10" spans="1:12" s="96" customFormat="1" ht="15" customHeight="1">
      <c r="A10" s="260" t="s">
        <v>234</v>
      </c>
      <c r="L10" s="261"/>
    </row>
    <row r="11" spans="1:12" s="96" customFormat="1" ht="13.5" customHeight="1">
      <c r="A11" s="591" t="s">
        <v>1</v>
      </c>
      <c r="B11" s="551"/>
      <c r="C11" s="551" t="s">
        <v>235</v>
      </c>
      <c r="D11" s="551"/>
      <c r="E11" s="551" t="s">
        <v>5</v>
      </c>
      <c r="F11" s="551"/>
      <c r="G11" s="551"/>
      <c r="H11" s="551"/>
      <c r="I11" s="551"/>
      <c r="J11" s="553" t="s">
        <v>236</v>
      </c>
      <c r="K11" s="553"/>
      <c r="L11" s="554"/>
    </row>
    <row r="12" spans="1:12" s="96" customFormat="1" ht="24" customHeight="1">
      <c r="A12" s="577"/>
      <c r="B12" s="548"/>
      <c r="C12" s="548"/>
      <c r="D12" s="548"/>
      <c r="E12" s="547"/>
      <c r="F12" s="548"/>
      <c r="G12" s="548"/>
      <c r="H12" s="548"/>
      <c r="I12" s="548"/>
      <c r="J12" s="548"/>
      <c r="K12" s="548"/>
      <c r="L12" s="552"/>
    </row>
    <row r="13" spans="1:12" ht="9" customHeight="1">
      <c r="A13" s="262"/>
      <c r="B13" s="251"/>
      <c r="C13" s="251"/>
      <c r="D13" s="251"/>
      <c r="E13" s="251"/>
      <c r="F13" s="251"/>
      <c r="G13" s="251"/>
      <c r="H13" s="251"/>
      <c r="I13" s="251"/>
      <c r="J13" s="251"/>
      <c r="K13" s="251"/>
      <c r="L13" s="263"/>
    </row>
    <row r="14" spans="1:29" ht="13.5" customHeight="1">
      <c r="A14" s="264" t="s">
        <v>203</v>
      </c>
      <c r="B14" s="97"/>
      <c r="C14" s="97"/>
      <c r="D14" s="97"/>
      <c r="E14" s="97"/>
      <c r="F14" s="97"/>
      <c r="G14" s="97"/>
      <c r="H14" s="97"/>
      <c r="I14" s="98"/>
      <c r="K14" s="97"/>
      <c r="L14" s="265"/>
      <c r="M14" s="97"/>
      <c r="N14" s="97"/>
      <c r="O14" s="97"/>
      <c r="P14" s="97"/>
      <c r="Q14" s="97"/>
      <c r="R14" s="97"/>
      <c r="S14" s="97"/>
      <c r="T14" s="97"/>
      <c r="U14" s="97"/>
      <c r="V14" s="97"/>
      <c r="W14" s="97"/>
      <c r="X14" s="97"/>
      <c r="Y14" s="97"/>
      <c r="Z14" s="97"/>
      <c r="AA14" s="97"/>
      <c r="AB14" s="97"/>
      <c r="AC14" s="97"/>
    </row>
    <row r="15" spans="1:12" ht="24" customHeight="1">
      <c r="A15" s="572"/>
      <c r="B15" s="573"/>
      <c r="C15" s="573"/>
      <c r="D15" s="282"/>
      <c r="E15" s="607"/>
      <c r="F15" s="609"/>
      <c r="G15" s="609"/>
      <c r="H15" s="609"/>
      <c r="I15" s="606"/>
      <c r="J15" s="607"/>
      <c r="K15" s="607"/>
      <c r="L15" s="608"/>
    </row>
    <row r="16" spans="1:12" s="100" customFormat="1" ht="9" customHeight="1">
      <c r="A16" s="592" t="s">
        <v>0</v>
      </c>
      <c r="B16" s="593"/>
      <c r="C16" s="593"/>
      <c r="D16" s="99" t="s">
        <v>2</v>
      </c>
      <c r="E16" s="593" t="s">
        <v>1</v>
      </c>
      <c r="F16" s="593"/>
      <c r="G16" s="593"/>
      <c r="H16" s="593"/>
      <c r="I16" s="593" t="s">
        <v>5</v>
      </c>
      <c r="J16" s="593"/>
      <c r="K16" s="593"/>
      <c r="L16" s="603"/>
    </row>
    <row r="17" spans="1:12" ht="9" customHeight="1">
      <c r="A17" s="258"/>
      <c r="L17" s="259"/>
    </row>
    <row r="18" spans="1:29" ht="13.5" customHeight="1">
      <c r="A18" s="264" t="s">
        <v>20</v>
      </c>
      <c r="B18" s="97"/>
      <c r="C18" s="97"/>
      <c r="D18" s="97"/>
      <c r="E18" s="97"/>
      <c r="F18" s="97"/>
      <c r="G18" s="97"/>
      <c r="H18" s="97"/>
      <c r="I18" s="97"/>
      <c r="J18" s="97"/>
      <c r="K18" s="617" t="s">
        <v>230</v>
      </c>
      <c r="L18" s="618"/>
      <c r="M18" s="97"/>
      <c r="N18" s="97"/>
      <c r="O18" s="97"/>
      <c r="P18" s="97"/>
      <c r="Q18" s="97"/>
      <c r="R18" s="97"/>
      <c r="S18" s="97"/>
      <c r="T18" s="97"/>
      <c r="U18" s="97"/>
      <c r="V18" s="97"/>
      <c r="W18" s="97"/>
      <c r="X18" s="97"/>
      <c r="Y18" s="97"/>
      <c r="Z18" s="97"/>
      <c r="AA18" s="97"/>
      <c r="AB18" s="97"/>
      <c r="AC18" s="97"/>
    </row>
    <row r="19" spans="1:12" ht="22.5" customHeight="1">
      <c r="A19" s="615"/>
      <c r="B19" s="616"/>
      <c r="C19" s="616"/>
      <c r="D19" s="283"/>
      <c r="E19" s="605"/>
      <c r="F19" s="605"/>
      <c r="G19" s="605"/>
      <c r="H19" s="605"/>
      <c r="I19" s="605"/>
      <c r="J19" s="283"/>
      <c r="K19" s="255"/>
      <c r="L19" s="266" t="s">
        <v>228</v>
      </c>
    </row>
    <row r="20" spans="1:12" s="100" customFormat="1" ht="18" customHeight="1">
      <c r="A20" s="594" t="s">
        <v>0</v>
      </c>
      <c r="B20" s="590"/>
      <c r="C20" s="590"/>
      <c r="D20" s="249" t="s">
        <v>1</v>
      </c>
      <c r="E20" s="590" t="s">
        <v>5</v>
      </c>
      <c r="F20" s="590"/>
      <c r="G20" s="590"/>
      <c r="H20" s="590"/>
      <c r="I20" s="590"/>
      <c r="J20" s="250" t="s">
        <v>4</v>
      </c>
      <c r="K20" s="255"/>
      <c r="L20" s="266" t="s">
        <v>229</v>
      </c>
    </row>
    <row r="21" spans="1:12" ht="9" customHeight="1">
      <c r="A21" s="258"/>
      <c r="L21" s="259"/>
    </row>
    <row r="22" spans="1:29" ht="13.5" customHeight="1">
      <c r="A22" s="264" t="s">
        <v>194</v>
      </c>
      <c r="B22" s="97"/>
      <c r="C22" s="97"/>
      <c r="D22" s="97"/>
      <c r="E22" s="97"/>
      <c r="F22" s="97"/>
      <c r="G22" s="97"/>
      <c r="H22" s="97"/>
      <c r="I22" s="97"/>
      <c r="J22" s="97"/>
      <c r="K22" s="97"/>
      <c r="L22" s="265"/>
      <c r="M22" s="97"/>
      <c r="N22" s="97"/>
      <c r="O22" s="97"/>
      <c r="P22" s="97"/>
      <c r="Q22" s="97"/>
      <c r="R22" s="97"/>
      <c r="S22" s="97"/>
      <c r="T22" s="97"/>
      <c r="U22" s="97"/>
      <c r="V22" s="97"/>
      <c r="W22" s="97"/>
      <c r="X22" s="97"/>
      <c r="Y22" s="97"/>
      <c r="Z22" s="97"/>
      <c r="AA22" s="97"/>
      <c r="AB22" s="97"/>
      <c r="AC22" s="97"/>
    </row>
    <row r="23" spans="1:12" ht="24" customHeight="1">
      <c r="A23" s="615"/>
      <c r="B23" s="616"/>
      <c r="C23" s="616"/>
      <c r="D23" s="283"/>
      <c r="E23" s="587"/>
      <c r="F23" s="587"/>
      <c r="G23" s="587"/>
      <c r="H23" s="587"/>
      <c r="I23" s="587"/>
      <c r="J23" s="283"/>
      <c r="K23" s="588"/>
      <c r="L23" s="589"/>
    </row>
    <row r="24" spans="1:12" s="100" customFormat="1" ht="9" customHeight="1">
      <c r="A24" s="592" t="s">
        <v>0</v>
      </c>
      <c r="B24" s="593"/>
      <c r="C24" s="593"/>
      <c r="D24" s="99" t="s">
        <v>1</v>
      </c>
      <c r="E24" s="593" t="s">
        <v>5</v>
      </c>
      <c r="F24" s="593"/>
      <c r="G24" s="593"/>
      <c r="H24" s="593"/>
      <c r="I24" s="593"/>
      <c r="J24" s="99" t="s">
        <v>3</v>
      </c>
      <c r="K24" s="593" t="s">
        <v>2</v>
      </c>
      <c r="L24" s="603"/>
    </row>
    <row r="25" spans="1:12" ht="12" customHeight="1">
      <c r="A25" s="258"/>
      <c r="L25" s="259"/>
    </row>
    <row r="26" spans="1:29" ht="15" customHeight="1">
      <c r="A26" s="267" t="s">
        <v>19</v>
      </c>
      <c r="B26" s="101"/>
      <c r="C26" s="101"/>
      <c r="D26" s="101"/>
      <c r="E26" s="101"/>
      <c r="F26" s="101"/>
      <c r="G26" s="101"/>
      <c r="H26" s="101"/>
      <c r="I26" s="101"/>
      <c r="J26" s="101"/>
      <c r="K26" s="101"/>
      <c r="L26" s="268"/>
      <c r="M26" s="101"/>
      <c r="N26" s="101"/>
      <c r="O26" s="101"/>
      <c r="P26" s="101"/>
      <c r="Q26" s="101"/>
      <c r="R26" s="101"/>
      <c r="S26" s="101"/>
      <c r="T26" s="101"/>
      <c r="U26" s="101"/>
      <c r="V26" s="101"/>
      <c r="W26" s="101"/>
      <c r="X26" s="101"/>
      <c r="Y26" s="101"/>
      <c r="Z26" s="101"/>
      <c r="AA26" s="101"/>
      <c r="AB26" s="101"/>
      <c r="AC26" s="101"/>
    </row>
    <row r="27" spans="1:12" ht="12.75" customHeight="1">
      <c r="A27" s="269" t="s">
        <v>10</v>
      </c>
      <c r="B27" s="102" t="s">
        <v>21</v>
      </c>
      <c r="I27" s="253"/>
      <c r="L27" s="259"/>
    </row>
    <row r="28" spans="1:12" ht="13.5" customHeight="1">
      <c r="A28" s="269" t="s">
        <v>11</v>
      </c>
      <c r="B28" s="102" t="s">
        <v>231</v>
      </c>
      <c r="I28" s="254"/>
      <c r="L28" s="259"/>
    </row>
    <row r="29" spans="1:12" ht="13.5" customHeight="1">
      <c r="A29" s="269" t="s">
        <v>12</v>
      </c>
      <c r="B29" s="102" t="s">
        <v>232</v>
      </c>
      <c r="L29" s="259"/>
    </row>
    <row r="30" spans="1:12" ht="13.5" customHeight="1">
      <c r="A30" s="269" t="s">
        <v>13</v>
      </c>
      <c r="B30" s="102" t="s">
        <v>233</v>
      </c>
      <c r="L30" s="259"/>
    </row>
    <row r="31" spans="1:12" ht="6" customHeight="1">
      <c r="A31" s="270"/>
      <c r="L31" s="259"/>
    </row>
    <row r="32" spans="1:15" ht="15" customHeight="1">
      <c r="A32" s="271"/>
      <c r="B32" s="604" t="s">
        <v>200</v>
      </c>
      <c r="C32" s="604"/>
      <c r="D32" s="604"/>
      <c r="E32" s="604"/>
      <c r="F32" s="604"/>
      <c r="G32" s="103"/>
      <c r="H32" s="604" t="s">
        <v>201</v>
      </c>
      <c r="I32" s="604"/>
      <c r="J32" s="604"/>
      <c r="K32" s="604"/>
      <c r="L32" s="614"/>
      <c r="M32" s="104"/>
      <c r="N32" s="104"/>
      <c r="O32" s="104"/>
    </row>
    <row r="33" spans="1:12" ht="12" customHeight="1">
      <c r="A33" s="549" t="s">
        <v>14</v>
      </c>
      <c r="B33" s="105" t="s">
        <v>22</v>
      </c>
      <c r="D33" s="564"/>
      <c r="E33" s="564"/>
      <c r="F33" s="565"/>
      <c r="G33" s="555" t="s">
        <v>27</v>
      </c>
      <c r="H33" s="557" t="s">
        <v>28</v>
      </c>
      <c r="I33" s="557"/>
      <c r="J33" s="559"/>
      <c r="K33" s="559"/>
      <c r="L33" s="560"/>
    </row>
    <row r="34" spans="1:12" ht="11.25" customHeight="1">
      <c r="A34" s="550"/>
      <c r="B34" s="105" t="s">
        <v>23</v>
      </c>
      <c r="D34" s="566"/>
      <c r="E34" s="566"/>
      <c r="F34" s="567"/>
      <c r="G34" s="556"/>
      <c r="H34" s="558"/>
      <c r="I34" s="558"/>
      <c r="J34" s="561"/>
      <c r="K34" s="561"/>
      <c r="L34" s="562"/>
    </row>
    <row r="35" spans="1:12" ht="12" customHeight="1">
      <c r="A35" s="281" t="s">
        <v>15</v>
      </c>
      <c r="B35" s="105" t="s">
        <v>34</v>
      </c>
      <c r="D35" s="610"/>
      <c r="E35" s="610"/>
      <c r="F35" s="619"/>
      <c r="G35" s="280" t="s">
        <v>29</v>
      </c>
      <c r="H35" s="105" t="s">
        <v>30</v>
      </c>
      <c r="J35" s="610"/>
      <c r="K35" s="610"/>
      <c r="L35" s="611"/>
    </row>
    <row r="36" spans="1:12" ht="12" customHeight="1">
      <c r="A36" s="281" t="s">
        <v>26</v>
      </c>
      <c r="B36" s="105" t="s">
        <v>24</v>
      </c>
      <c r="D36" s="564"/>
      <c r="E36" s="564"/>
      <c r="F36" s="565"/>
      <c r="G36" s="280" t="s">
        <v>33</v>
      </c>
      <c r="H36" s="105" t="s">
        <v>31</v>
      </c>
      <c r="J36" s="564"/>
      <c r="K36" s="564"/>
      <c r="L36" s="612"/>
    </row>
    <row r="37" spans="1:12" ht="12" customHeight="1">
      <c r="A37" s="272"/>
      <c r="B37" s="105" t="s">
        <v>25</v>
      </c>
      <c r="D37" s="566"/>
      <c r="E37" s="566"/>
      <c r="F37" s="567"/>
      <c r="G37" s="106"/>
      <c r="H37" s="419" t="s">
        <v>32</v>
      </c>
      <c r="J37" s="566"/>
      <c r="K37" s="566"/>
      <c r="L37" s="613"/>
    </row>
    <row r="38" spans="1:12" ht="6" customHeight="1">
      <c r="A38" s="273"/>
      <c r="B38" s="107"/>
      <c r="C38" s="107"/>
      <c r="D38" s="107"/>
      <c r="E38" s="107"/>
      <c r="F38" s="107"/>
      <c r="G38" s="107"/>
      <c r="H38" s="107"/>
      <c r="I38" s="107"/>
      <c r="J38" s="107"/>
      <c r="K38" s="107"/>
      <c r="L38" s="274"/>
    </row>
    <row r="39" spans="1:12" ht="12" customHeight="1">
      <c r="A39" s="258"/>
      <c r="L39" s="259"/>
    </row>
    <row r="40" spans="1:12" ht="15" customHeight="1">
      <c r="A40" s="267" t="s">
        <v>292</v>
      </c>
      <c r="E40" s="284"/>
      <c r="F40" s="284"/>
      <c r="L40" s="259"/>
    </row>
    <row r="41" spans="1:12" ht="6" customHeight="1">
      <c r="A41" s="267"/>
      <c r="E41" s="284"/>
      <c r="F41" s="284"/>
      <c r="J41" s="248"/>
      <c r="K41" s="248"/>
      <c r="L41" s="275"/>
    </row>
    <row r="42" spans="1:12" ht="15" customHeight="1">
      <c r="A42" s="258"/>
      <c r="B42" s="632" t="s">
        <v>293</v>
      </c>
      <c r="C42" s="632"/>
      <c r="D42" s="25" t="s">
        <v>346</v>
      </c>
      <c r="E42" s="230"/>
      <c r="G42" s="563" t="s">
        <v>294</v>
      </c>
      <c r="H42" s="563"/>
      <c r="I42" s="563"/>
      <c r="J42" s="633"/>
      <c r="K42" s="634"/>
      <c r="L42" s="635"/>
    </row>
    <row r="43" spans="1:12" ht="15" customHeight="1">
      <c r="A43" s="258"/>
      <c r="B43" s="632"/>
      <c r="C43" s="632"/>
      <c r="D43" s="25" t="s">
        <v>345</v>
      </c>
      <c r="E43" s="230"/>
      <c r="G43" s="563" t="s">
        <v>295</v>
      </c>
      <c r="H43" s="563"/>
      <c r="I43" s="563"/>
      <c r="J43" s="406" t="s">
        <v>343</v>
      </c>
      <c r="K43" s="230"/>
      <c r="L43" s="259"/>
    </row>
    <row r="44" spans="1:12" ht="15" customHeight="1">
      <c r="A44" s="258"/>
      <c r="B44" s="229"/>
      <c r="C44" s="229"/>
      <c r="G44" s="636" t="s">
        <v>300</v>
      </c>
      <c r="H44" s="636"/>
      <c r="I44" s="636"/>
      <c r="J44" s="406" t="s">
        <v>344</v>
      </c>
      <c r="K44" s="230"/>
      <c r="L44" s="259"/>
    </row>
    <row r="45" spans="1:12" ht="15">
      <c r="A45" s="276" t="s">
        <v>227</v>
      </c>
      <c r="L45" s="259"/>
    </row>
    <row r="46" spans="1:12" ht="9" customHeight="1">
      <c r="A46" s="630"/>
      <c r="B46" s="631"/>
      <c r="C46" s="631"/>
      <c r="D46" s="631"/>
      <c r="E46" s="631"/>
      <c r="F46" s="631"/>
      <c r="G46" s="232"/>
      <c r="H46" s="622"/>
      <c r="I46" s="622"/>
      <c r="J46" s="622"/>
      <c r="K46" s="622"/>
      <c r="L46" s="623"/>
    </row>
    <row r="47" spans="1:12" ht="12" customHeight="1">
      <c r="A47" s="630"/>
      <c r="B47" s="631"/>
      <c r="C47" s="631"/>
      <c r="D47" s="631"/>
      <c r="E47" s="631"/>
      <c r="F47" s="631"/>
      <c r="G47" s="232"/>
      <c r="H47" s="624"/>
      <c r="I47" s="624"/>
      <c r="J47" s="624"/>
      <c r="K47" s="624"/>
      <c r="L47" s="625"/>
    </row>
    <row r="48" spans="1:12" ht="15" customHeight="1">
      <c r="A48" s="628" t="s">
        <v>223</v>
      </c>
      <c r="B48" s="629"/>
      <c r="C48" s="629"/>
      <c r="D48" s="629"/>
      <c r="E48" s="629"/>
      <c r="F48" s="629"/>
      <c r="G48" s="231"/>
      <c r="H48" s="626" t="s">
        <v>16</v>
      </c>
      <c r="I48" s="626"/>
      <c r="J48" s="626"/>
      <c r="K48" s="626"/>
      <c r="L48" s="627"/>
    </row>
    <row r="49" spans="1:12" ht="9" customHeight="1">
      <c r="A49" s="630"/>
      <c r="B49" s="631"/>
      <c r="C49" s="631"/>
      <c r="D49" s="631"/>
      <c r="E49" s="631"/>
      <c r="F49" s="631"/>
      <c r="G49" s="232"/>
      <c r="L49" s="259"/>
    </row>
    <row r="50" spans="1:12" ht="12" customHeight="1">
      <c r="A50" s="630"/>
      <c r="B50" s="631"/>
      <c r="C50" s="631"/>
      <c r="D50" s="631"/>
      <c r="E50" s="631"/>
      <c r="F50" s="631"/>
      <c r="G50" s="232"/>
      <c r="L50" s="259"/>
    </row>
    <row r="51" spans="1:12" ht="15" customHeight="1" thickBot="1">
      <c r="A51" s="620" t="s">
        <v>296</v>
      </c>
      <c r="B51" s="621"/>
      <c r="C51" s="621"/>
      <c r="D51" s="621"/>
      <c r="E51" s="621"/>
      <c r="F51" s="621"/>
      <c r="G51" s="277"/>
      <c r="H51" s="278"/>
      <c r="I51" s="278"/>
      <c r="J51" s="278"/>
      <c r="K51" s="278"/>
      <c r="L51" s="279"/>
    </row>
    <row r="52" ht="15" customHeight="1" thickTop="1"/>
  </sheetData>
  <sheetProtection password="84C7" sheet="1" objects="1" scenarios="1" selectLockedCells="1"/>
  <mergeCells count="57">
    <mergeCell ref="A51:F51"/>
    <mergeCell ref="H46:L47"/>
    <mergeCell ref="H48:L48"/>
    <mergeCell ref="A48:F48"/>
    <mergeCell ref="A46:F47"/>
    <mergeCell ref="B42:C43"/>
    <mergeCell ref="J42:L42"/>
    <mergeCell ref="A49:F50"/>
    <mergeCell ref="G44:I44"/>
    <mergeCell ref="G43:I43"/>
    <mergeCell ref="J35:L35"/>
    <mergeCell ref="J36:L37"/>
    <mergeCell ref="H32:L32"/>
    <mergeCell ref="A19:C19"/>
    <mergeCell ref="K18:L18"/>
    <mergeCell ref="A23:C23"/>
    <mergeCell ref="A24:C24"/>
    <mergeCell ref="D35:F35"/>
    <mergeCell ref="A6:L6"/>
    <mergeCell ref="A5:L5"/>
    <mergeCell ref="A7:H7"/>
    <mergeCell ref="K24:L24"/>
    <mergeCell ref="B32:F32"/>
    <mergeCell ref="E19:I19"/>
    <mergeCell ref="I16:L16"/>
    <mergeCell ref="I15:L15"/>
    <mergeCell ref="E15:H15"/>
    <mergeCell ref="E24:I24"/>
    <mergeCell ref="A1:L1"/>
    <mergeCell ref="A2:L2"/>
    <mergeCell ref="A3:L3"/>
    <mergeCell ref="E23:I23"/>
    <mergeCell ref="K23:L23"/>
    <mergeCell ref="E20:I20"/>
    <mergeCell ref="A11:B11"/>
    <mergeCell ref="A16:C16"/>
    <mergeCell ref="A20:C20"/>
    <mergeCell ref="E16:H16"/>
    <mergeCell ref="G42:I42"/>
    <mergeCell ref="D36:F37"/>
    <mergeCell ref="AA4:AC4"/>
    <mergeCell ref="D33:F34"/>
    <mergeCell ref="A8:H8"/>
    <mergeCell ref="I8:J8"/>
    <mergeCell ref="A15:C15"/>
    <mergeCell ref="A4:L4"/>
    <mergeCell ref="A12:B12"/>
    <mergeCell ref="C12:D12"/>
    <mergeCell ref="E12:I12"/>
    <mergeCell ref="A33:A34"/>
    <mergeCell ref="C11:D11"/>
    <mergeCell ref="J12:L12"/>
    <mergeCell ref="E11:I11"/>
    <mergeCell ref="J11:L11"/>
    <mergeCell ref="G33:G34"/>
    <mergeCell ref="H33:I34"/>
    <mergeCell ref="J33:L34"/>
  </mergeCells>
  <printOptions horizontalCentered="1" verticalCentered="1"/>
  <pageMargins left="0.5118110236220472" right="0.2755905511811024" top="0.3937007874015748" bottom="0.3937007874015748" header="0" footer="0.3937007874015748"/>
  <pageSetup horizontalDpi="600" verticalDpi="600" orientation="portrait" r:id="rId2"/>
  <headerFooter alignWithMargins="0">
    <oddFooter>&amp;L&amp;YDiocèse de Montréal&amp;C&amp;8&amp;YService aux paroisses&amp;R&amp;8&amp;Y&amp;D</oddFooter>
  </headerFooter>
  <drawing r:id="rId1"/>
</worksheet>
</file>

<file path=xl/worksheets/sheet10.xml><?xml version="1.0" encoding="utf-8"?>
<worksheet xmlns="http://schemas.openxmlformats.org/spreadsheetml/2006/main" xmlns:r="http://schemas.openxmlformats.org/officeDocument/2006/relationships">
  <sheetPr>
    <tabColor theme="8" tint="0.39998000860214233"/>
  </sheetPr>
  <dimension ref="A1:Q65"/>
  <sheetViews>
    <sheetView zoomScaleSheetLayoutView="100" workbookViewId="0" topLeftCell="A1">
      <selection activeCell="F7" sqref="F7"/>
    </sheetView>
  </sheetViews>
  <sheetFormatPr defaultColWidth="9.140625" defaultRowHeight="12.75"/>
  <cols>
    <col min="1" max="1" width="1.28515625" style="517" customWidth="1"/>
    <col min="2" max="2" width="3.28125" style="494" customWidth="1"/>
    <col min="3" max="3" width="4.7109375" style="494" customWidth="1"/>
    <col min="4" max="4" width="52.140625" style="494" customWidth="1"/>
    <col min="5" max="5" width="1.421875" style="494" customWidth="1"/>
    <col min="6" max="6" width="18.8515625" style="494" customWidth="1"/>
    <col min="7" max="7" width="1.1484375" style="494" customWidth="1"/>
    <col min="8" max="8" width="4.140625" style="518" customWidth="1"/>
    <col min="9" max="9" width="1.1484375" style="494" customWidth="1"/>
    <col min="10" max="10" width="18.57421875" style="494" customWidth="1"/>
    <col min="11" max="11" width="0.9921875" style="494" customWidth="1"/>
    <col min="12" max="16384" width="9.140625" style="494" customWidth="1"/>
  </cols>
  <sheetData>
    <row r="1" spans="1:11" s="489" customFormat="1" ht="20.25" customHeight="1" thickBot="1">
      <c r="A1" s="488"/>
      <c r="B1" s="881" t="s">
        <v>479</v>
      </c>
      <c r="C1" s="881"/>
      <c r="D1" s="881"/>
      <c r="E1" s="881"/>
      <c r="F1" s="881"/>
      <c r="G1" s="881"/>
      <c r="H1" s="881"/>
      <c r="I1" s="881"/>
      <c r="J1" s="881"/>
      <c r="K1" s="881"/>
    </row>
    <row r="2" spans="1:11" ht="8.25" customHeight="1">
      <c r="A2" s="490"/>
      <c r="B2" s="491"/>
      <c r="C2" s="491"/>
      <c r="D2" s="491"/>
      <c r="E2" s="491"/>
      <c r="F2" s="491"/>
      <c r="G2" s="491"/>
      <c r="H2" s="492"/>
      <c r="I2" s="491"/>
      <c r="J2" s="491"/>
      <c r="K2" s="493"/>
    </row>
    <row r="3" spans="1:11" s="489" customFormat="1" ht="20.25" customHeight="1">
      <c r="A3" s="495"/>
      <c r="B3" s="496" t="s">
        <v>465</v>
      </c>
      <c r="C3" s="488"/>
      <c r="D3" s="488"/>
      <c r="E3" s="488"/>
      <c r="F3" s="488"/>
      <c r="G3" s="488"/>
      <c r="H3" s="497" t="s">
        <v>428</v>
      </c>
      <c r="I3" s="488"/>
      <c r="J3" s="522">
        <f>'4-BILAN'!$F$71</f>
        <v>0</v>
      </c>
      <c r="K3" s="498"/>
    </row>
    <row r="4" spans="1:11" ht="6.75" customHeight="1">
      <c r="A4" s="499"/>
      <c r="B4" s="500"/>
      <c r="C4" s="500"/>
      <c r="D4" s="500"/>
      <c r="E4" s="500"/>
      <c r="F4" s="500"/>
      <c r="G4" s="500"/>
      <c r="H4" s="501"/>
      <c r="I4" s="500"/>
      <c r="J4" s="500"/>
      <c r="K4" s="502"/>
    </row>
    <row r="5" spans="1:11" s="489" customFormat="1" ht="20.25" customHeight="1">
      <c r="A5" s="495"/>
      <c r="B5" s="496" t="s">
        <v>429</v>
      </c>
      <c r="C5" s="488"/>
      <c r="D5" s="488"/>
      <c r="E5" s="488"/>
      <c r="F5" s="488"/>
      <c r="G5" s="488"/>
      <c r="H5" s="497"/>
      <c r="I5" s="488"/>
      <c r="J5" s="488"/>
      <c r="K5" s="498"/>
    </row>
    <row r="6" spans="1:11" ht="3.75" customHeight="1">
      <c r="A6" s="499"/>
      <c r="B6" s="503"/>
      <c r="C6" s="500"/>
      <c r="D6" s="500"/>
      <c r="E6" s="500"/>
      <c r="F6" s="500"/>
      <c r="G6" s="500"/>
      <c r="H6" s="501"/>
      <c r="I6" s="500"/>
      <c r="J6" s="500"/>
      <c r="K6" s="502"/>
    </row>
    <row r="7" spans="1:11" s="489" customFormat="1" ht="20.25" customHeight="1">
      <c r="A7" s="495"/>
      <c r="B7" s="488"/>
      <c r="C7" s="488" t="s">
        <v>430</v>
      </c>
      <c r="D7" s="488"/>
      <c r="E7" s="488"/>
      <c r="F7" s="504"/>
      <c r="G7" s="488"/>
      <c r="H7" s="497"/>
      <c r="I7" s="488"/>
      <c r="J7" s="488"/>
      <c r="K7" s="498"/>
    </row>
    <row r="8" spans="1:11" ht="4.5" customHeight="1">
      <c r="A8" s="499"/>
      <c r="B8" s="500"/>
      <c r="C8" s="500"/>
      <c r="D8" s="500"/>
      <c r="E8" s="500"/>
      <c r="F8" s="500"/>
      <c r="G8" s="500"/>
      <c r="H8" s="501"/>
      <c r="I8" s="500"/>
      <c r="J8" s="500"/>
      <c r="K8" s="502"/>
    </row>
    <row r="9" spans="1:11" s="489" customFormat="1" ht="20.25" customHeight="1">
      <c r="A9" s="495"/>
      <c r="B9" s="488"/>
      <c r="C9" s="488" t="s">
        <v>431</v>
      </c>
      <c r="D9" s="488"/>
      <c r="E9" s="488"/>
      <c r="F9" s="504"/>
      <c r="G9" s="488"/>
      <c r="H9" s="497"/>
      <c r="I9" s="488"/>
      <c r="J9" s="488"/>
      <c r="K9" s="498"/>
    </row>
    <row r="10" spans="1:11" ht="5.25" customHeight="1">
      <c r="A10" s="499"/>
      <c r="B10" s="500"/>
      <c r="C10" s="500"/>
      <c r="D10" s="500"/>
      <c r="E10" s="500"/>
      <c r="F10" s="500"/>
      <c r="G10" s="500"/>
      <c r="H10" s="501"/>
      <c r="I10" s="500"/>
      <c r="J10" s="500"/>
      <c r="K10" s="502"/>
    </row>
    <row r="11" spans="1:11" s="489" customFormat="1" ht="20.25" customHeight="1">
      <c r="A11" s="495"/>
      <c r="B11" s="488"/>
      <c r="C11" s="488" t="s">
        <v>432</v>
      </c>
      <c r="D11" s="488"/>
      <c r="E11" s="488"/>
      <c r="F11" s="504"/>
      <c r="G11" s="488"/>
      <c r="H11" s="497"/>
      <c r="I11" s="488"/>
      <c r="J11" s="488"/>
      <c r="K11" s="498"/>
    </row>
    <row r="12" spans="1:11" ht="3.75" customHeight="1">
      <c r="A12" s="499"/>
      <c r="B12" s="500"/>
      <c r="C12" s="500"/>
      <c r="D12" s="500"/>
      <c r="E12" s="500"/>
      <c r="F12" s="500"/>
      <c r="G12" s="500"/>
      <c r="H12" s="501"/>
      <c r="I12" s="500"/>
      <c r="J12" s="500"/>
      <c r="K12" s="502"/>
    </row>
    <row r="13" spans="1:11" s="489" customFormat="1" ht="20.25" customHeight="1">
      <c r="A13" s="495"/>
      <c r="B13" s="488"/>
      <c r="C13" s="488" t="s">
        <v>433</v>
      </c>
      <c r="D13" s="488"/>
      <c r="E13" s="488"/>
      <c r="F13" s="504"/>
      <c r="G13" s="488"/>
      <c r="H13" s="497"/>
      <c r="I13" s="488"/>
      <c r="J13" s="488"/>
      <c r="K13" s="498"/>
    </row>
    <row r="14" spans="1:11" ht="3.75" customHeight="1">
      <c r="A14" s="499"/>
      <c r="B14" s="500"/>
      <c r="C14" s="500"/>
      <c r="D14" s="500"/>
      <c r="E14" s="500"/>
      <c r="F14" s="500"/>
      <c r="G14" s="500"/>
      <c r="H14" s="501"/>
      <c r="I14" s="500"/>
      <c r="J14" s="500"/>
      <c r="K14" s="502"/>
    </row>
    <row r="15" spans="1:11" s="489" customFormat="1" ht="20.25" customHeight="1">
      <c r="A15" s="495"/>
      <c r="B15" s="488"/>
      <c r="C15" s="488" t="s">
        <v>434</v>
      </c>
      <c r="D15" s="488"/>
      <c r="E15" s="488"/>
      <c r="F15" s="504"/>
      <c r="G15" s="488"/>
      <c r="H15" s="497" t="s">
        <v>435</v>
      </c>
      <c r="I15" s="488"/>
      <c r="J15" s="505">
        <f>F7+F9+F11+F13+F15</f>
        <v>0</v>
      </c>
      <c r="K15" s="498"/>
    </row>
    <row r="16" spans="1:11" s="489" customFormat="1" ht="20.25" customHeight="1">
      <c r="A16" s="495"/>
      <c r="B16" s="488"/>
      <c r="C16" s="488"/>
      <c r="D16" s="488"/>
      <c r="E16" s="488"/>
      <c r="F16" s="488"/>
      <c r="G16" s="488"/>
      <c r="H16" s="497"/>
      <c r="I16" s="488"/>
      <c r="J16" s="488"/>
      <c r="K16" s="498"/>
    </row>
    <row r="17" spans="1:11" s="489" customFormat="1" ht="20.25" customHeight="1">
      <c r="A17" s="495"/>
      <c r="B17" s="496" t="s">
        <v>436</v>
      </c>
      <c r="C17" s="488"/>
      <c r="D17" s="488"/>
      <c r="E17" s="488"/>
      <c r="F17" s="488"/>
      <c r="G17" s="488"/>
      <c r="H17" s="497" t="s">
        <v>437</v>
      </c>
      <c r="I17" s="488"/>
      <c r="J17" s="522">
        <f>'5-REVENUS'!$J$45</f>
        <v>0</v>
      </c>
      <c r="K17" s="498"/>
    </row>
    <row r="18" spans="1:11" ht="54" customHeight="1">
      <c r="A18" s="499"/>
      <c r="B18" s="500"/>
      <c r="C18" s="500"/>
      <c r="D18" s="521" t="s">
        <v>458</v>
      </c>
      <c r="E18" s="500"/>
      <c r="F18" s="500"/>
      <c r="G18" s="500"/>
      <c r="H18" s="501"/>
      <c r="I18" s="500"/>
      <c r="J18" s="506" t="s">
        <v>459</v>
      </c>
      <c r="K18" s="502"/>
    </row>
    <row r="19" spans="1:11" s="489" customFormat="1" ht="20.25" customHeight="1">
      <c r="A19" s="495"/>
      <c r="B19" s="496" t="s">
        <v>438</v>
      </c>
      <c r="C19" s="488"/>
      <c r="D19" s="488"/>
      <c r="E19" s="488"/>
      <c r="F19" s="488"/>
      <c r="G19" s="488"/>
      <c r="H19" s="497"/>
      <c r="I19" s="488"/>
      <c r="J19" s="488"/>
      <c r="K19" s="498"/>
    </row>
    <row r="20" spans="1:11" ht="3.75" customHeight="1">
      <c r="A20" s="499"/>
      <c r="B20" s="500"/>
      <c r="C20" s="500"/>
      <c r="D20" s="500"/>
      <c r="E20" s="500"/>
      <c r="F20" s="500"/>
      <c r="G20" s="500"/>
      <c r="H20" s="501"/>
      <c r="I20" s="500"/>
      <c r="J20" s="500"/>
      <c r="K20" s="502"/>
    </row>
    <row r="21" spans="1:11" s="489" customFormat="1" ht="20.25" customHeight="1">
      <c r="A21" s="495"/>
      <c r="B21" s="488"/>
      <c r="C21" s="488" t="s">
        <v>439</v>
      </c>
      <c r="D21" s="488"/>
      <c r="E21" s="488"/>
      <c r="F21" s="504"/>
      <c r="G21" s="488"/>
      <c r="H21" s="497"/>
      <c r="I21" s="488"/>
      <c r="J21" s="488"/>
      <c r="K21" s="498"/>
    </row>
    <row r="22" spans="1:11" ht="3.75" customHeight="1">
      <c r="A22" s="499"/>
      <c r="B22" s="500"/>
      <c r="C22" s="500"/>
      <c r="D22" s="500"/>
      <c r="E22" s="500"/>
      <c r="F22" s="500"/>
      <c r="G22" s="500"/>
      <c r="H22" s="501"/>
      <c r="I22" s="500"/>
      <c r="J22" s="500"/>
      <c r="K22" s="502"/>
    </row>
    <row r="23" spans="1:11" s="489" customFormat="1" ht="20.25" customHeight="1">
      <c r="A23" s="495"/>
      <c r="B23" s="488"/>
      <c r="C23" s="488" t="s">
        <v>440</v>
      </c>
      <c r="D23" s="488"/>
      <c r="E23" s="488"/>
      <c r="F23" s="488"/>
      <c r="G23" s="488"/>
      <c r="H23" s="497"/>
      <c r="I23" s="488"/>
      <c r="J23" s="488"/>
      <c r="K23" s="498"/>
    </row>
    <row r="24" spans="1:11" ht="5.25" customHeight="1">
      <c r="A24" s="499"/>
      <c r="B24" s="500"/>
      <c r="C24" s="500"/>
      <c r="D24" s="500"/>
      <c r="E24" s="500"/>
      <c r="F24" s="500"/>
      <c r="G24" s="500"/>
      <c r="H24" s="501"/>
      <c r="I24" s="500"/>
      <c r="J24" s="500"/>
      <c r="K24" s="502"/>
    </row>
    <row r="25" spans="1:11" s="489" customFormat="1" ht="20.25" customHeight="1">
      <c r="A25" s="495"/>
      <c r="B25" s="488"/>
      <c r="C25" s="488"/>
      <c r="D25" s="507"/>
      <c r="E25" s="488"/>
      <c r="F25" s="504"/>
      <c r="G25" s="488"/>
      <c r="H25" s="497"/>
      <c r="I25" s="488"/>
      <c r="J25" s="488"/>
      <c r="K25" s="498"/>
    </row>
    <row r="26" spans="1:11" ht="5.25" customHeight="1">
      <c r="A26" s="499"/>
      <c r="B26" s="500"/>
      <c r="C26" s="500"/>
      <c r="D26" s="500"/>
      <c r="E26" s="500"/>
      <c r="F26" s="500"/>
      <c r="G26" s="500"/>
      <c r="H26" s="501"/>
      <c r="I26" s="500"/>
      <c r="J26" s="500"/>
      <c r="K26" s="502"/>
    </row>
    <row r="27" spans="1:11" s="489" customFormat="1" ht="20.25" customHeight="1">
      <c r="A27" s="495"/>
      <c r="B27" s="488"/>
      <c r="C27" s="488"/>
      <c r="D27" s="507"/>
      <c r="E27" s="488"/>
      <c r="F27" s="504"/>
      <c r="G27" s="488"/>
      <c r="H27" s="497"/>
      <c r="I27" s="488"/>
      <c r="J27" s="488"/>
      <c r="K27" s="498"/>
    </row>
    <row r="28" spans="1:11" ht="4.5" customHeight="1">
      <c r="A28" s="499"/>
      <c r="B28" s="500"/>
      <c r="C28" s="500"/>
      <c r="D28" s="500"/>
      <c r="E28" s="500"/>
      <c r="F28" s="500"/>
      <c r="G28" s="500"/>
      <c r="H28" s="501"/>
      <c r="I28" s="500"/>
      <c r="J28" s="500"/>
      <c r="K28" s="502"/>
    </row>
    <row r="29" spans="1:11" s="489" customFormat="1" ht="20.25" customHeight="1">
      <c r="A29" s="495"/>
      <c r="B29" s="488"/>
      <c r="C29" s="488"/>
      <c r="D29" s="507"/>
      <c r="E29" s="488"/>
      <c r="F29" s="504"/>
      <c r="G29" s="488"/>
      <c r="H29" s="497" t="s">
        <v>441</v>
      </c>
      <c r="I29" s="488"/>
      <c r="J29" s="505">
        <f>-(F21+F25+F27+F29)</f>
        <v>0</v>
      </c>
      <c r="K29" s="498"/>
    </row>
    <row r="30" spans="1:11" s="489" customFormat="1" ht="12" customHeight="1">
      <c r="A30" s="495"/>
      <c r="B30" s="488"/>
      <c r="C30" s="488"/>
      <c r="D30" s="488"/>
      <c r="E30" s="488"/>
      <c r="F30" s="488"/>
      <c r="G30" s="488"/>
      <c r="H30" s="497"/>
      <c r="I30" s="488"/>
      <c r="J30" s="488"/>
      <c r="K30" s="498"/>
    </row>
    <row r="31" spans="1:11" s="489" customFormat="1" ht="20.25" customHeight="1">
      <c r="A31" s="495"/>
      <c r="B31" s="508" t="s">
        <v>442</v>
      </c>
      <c r="C31" s="488"/>
      <c r="D31" s="488"/>
      <c r="E31" s="488"/>
      <c r="F31" s="509">
        <f>+J17+J29</f>
        <v>0</v>
      </c>
      <c r="G31" s="488"/>
      <c r="H31" s="497"/>
      <c r="I31" s="488"/>
      <c r="J31" s="488"/>
      <c r="K31" s="498"/>
    </row>
    <row r="32" spans="1:11" s="489" customFormat="1" ht="12" customHeight="1">
      <c r="A32" s="495"/>
      <c r="B32" s="488"/>
      <c r="C32" s="488"/>
      <c r="D32" s="488"/>
      <c r="E32" s="488"/>
      <c r="F32" s="488"/>
      <c r="G32" s="488"/>
      <c r="H32" s="497"/>
      <c r="I32" s="488"/>
      <c r="J32" s="488"/>
      <c r="K32" s="498"/>
    </row>
    <row r="33" spans="1:11" s="489" customFormat="1" ht="20.25" customHeight="1">
      <c r="A33" s="495"/>
      <c r="B33" s="496" t="s">
        <v>466</v>
      </c>
      <c r="C33" s="488"/>
      <c r="D33" s="488"/>
      <c r="E33" s="488"/>
      <c r="F33" s="488"/>
      <c r="G33" s="488"/>
      <c r="H33" s="497"/>
      <c r="I33" s="488"/>
      <c r="J33" s="488"/>
      <c r="K33" s="498"/>
    </row>
    <row r="34" spans="1:11" ht="5.25" customHeight="1">
      <c r="A34" s="499"/>
      <c r="B34" s="500"/>
      <c r="C34" s="500"/>
      <c r="D34" s="500"/>
      <c r="E34" s="500"/>
      <c r="F34" s="500"/>
      <c r="G34" s="500"/>
      <c r="H34" s="501"/>
      <c r="I34" s="500"/>
      <c r="J34" s="500"/>
      <c r="K34" s="502"/>
    </row>
    <row r="35" spans="1:11" s="489" customFormat="1" ht="20.25" customHeight="1">
      <c r="A35" s="495"/>
      <c r="B35" s="488"/>
      <c r="C35" s="488" t="s">
        <v>51</v>
      </c>
      <c r="D35" s="488"/>
      <c r="E35" s="488"/>
      <c r="F35" s="504"/>
      <c r="G35" s="488"/>
      <c r="H35" s="497"/>
      <c r="I35" s="488"/>
      <c r="J35" s="488"/>
      <c r="K35" s="498"/>
    </row>
    <row r="36" spans="1:11" ht="4.5" customHeight="1">
      <c r="A36" s="499"/>
      <c r="B36" s="500"/>
      <c r="C36" s="500"/>
      <c r="D36" s="500"/>
      <c r="E36" s="500"/>
      <c r="F36" s="500"/>
      <c r="G36" s="500"/>
      <c r="H36" s="501"/>
      <c r="I36" s="500"/>
      <c r="J36" s="500"/>
      <c r="K36" s="502"/>
    </row>
    <row r="37" spans="1:11" s="489" customFormat="1" ht="20.25" customHeight="1">
      <c r="A37" s="495"/>
      <c r="B37" s="488"/>
      <c r="C37" s="488" t="s">
        <v>443</v>
      </c>
      <c r="D37" s="488"/>
      <c r="E37" s="488"/>
      <c r="F37" s="504"/>
      <c r="G37" s="488"/>
      <c r="H37" s="497"/>
      <c r="I37" s="488"/>
      <c r="J37" s="488"/>
      <c r="K37" s="498"/>
    </row>
    <row r="38" spans="1:11" ht="3.75" customHeight="1">
      <c r="A38" s="499"/>
      <c r="B38" s="500"/>
      <c r="C38" s="500"/>
      <c r="D38" s="500"/>
      <c r="E38" s="500"/>
      <c r="F38" s="500"/>
      <c r="G38" s="500"/>
      <c r="H38" s="501"/>
      <c r="I38" s="500"/>
      <c r="J38" s="500"/>
      <c r="K38" s="502"/>
    </row>
    <row r="39" spans="1:11" s="489" customFormat="1" ht="20.25" customHeight="1">
      <c r="A39" s="495"/>
      <c r="B39" s="488"/>
      <c r="C39" s="488" t="s">
        <v>444</v>
      </c>
      <c r="D39" s="488"/>
      <c r="E39" s="488"/>
      <c r="F39" s="504"/>
      <c r="G39" s="488"/>
      <c r="H39" s="497"/>
      <c r="I39" s="488"/>
      <c r="J39" s="488"/>
      <c r="K39" s="498"/>
    </row>
    <row r="40" spans="1:11" ht="4.5" customHeight="1">
      <c r="A40" s="499"/>
      <c r="B40" s="500"/>
      <c r="C40" s="500"/>
      <c r="D40" s="500"/>
      <c r="E40" s="500"/>
      <c r="F40" s="500"/>
      <c r="G40" s="500"/>
      <c r="H40" s="501"/>
      <c r="I40" s="500"/>
      <c r="J40" s="500"/>
      <c r="K40" s="502"/>
    </row>
    <row r="41" spans="1:11" s="489" customFormat="1" ht="20.25" customHeight="1">
      <c r="A41" s="495"/>
      <c r="B41" s="488"/>
      <c r="C41" s="488" t="s">
        <v>467</v>
      </c>
      <c r="D41" s="488"/>
      <c r="E41" s="488"/>
      <c r="F41" s="504"/>
      <c r="G41" s="488"/>
      <c r="H41" s="497"/>
      <c r="I41" s="488"/>
      <c r="J41" s="488"/>
      <c r="K41" s="498"/>
    </row>
    <row r="42" spans="1:11" ht="4.5" customHeight="1">
      <c r="A42" s="499"/>
      <c r="B42" s="500"/>
      <c r="C42" s="500"/>
      <c r="D42" s="500"/>
      <c r="E42" s="500"/>
      <c r="F42" s="500"/>
      <c r="G42" s="500"/>
      <c r="H42" s="501"/>
      <c r="I42" s="500"/>
      <c r="J42" s="500"/>
      <c r="K42" s="502"/>
    </row>
    <row r="43" spans="1:11" s="489" customFormat="1" ht="20.25" customHeight="1">
      <c r="A43" s="495"/>
      <c r="B43" s="488"/>
      <c r="C43" s="488" t="s">
        <v>445</v>
      </c>
      <c r="D43" s="488"/>
      <c r="E43" s="488"/>
      <c r="F43" s="504"/>
      <c r="G43" s="488"/>
      <c r="H43" s="497"/>
      <c r="I43" s="488"/>
      <c r="J43" s="488"/>
      <c r="K43" s="498"/>
    </row>
    <row r="44" spans="1:11" ht="3" customHeight="1">
      <c r="A44" s="499"/>
      <c r="B44" s="500"/>
      <c r="C44" s="500"/>
      <c r="D44" s="500"/>
      <c r="E44" s="500"/>
      <c r="F44" s="500"/>
      <c r="G44" s="500"/>
      <c r="H44" s="501"/>
      <c r="I44" s="500"/>
      <c r="J44" s="500"/>
      <c r="K44" s="502"/>
    </row>
    <row r="45" spans="1:11" s="489" customFormat="1" ht="20.25" customHeight="1">
      <c r="A45" s="495"/>
      <c r="B45" s="488"/>
      <c r="C45" s="488" t="s">
        <v>468</v>
      </c>
      <c r="D45" s="488"/>
      <c r="E45" s="488"/>
      <c r="F45" s="488"/>
      <c r="G45" s="488"/>
      <c r="H45" s="497"/>
      <c r="I45" s="488"/>
      <c r="J45" s="488"/>
      <c r="K45" s="498"/>
    </row>
    <row r="46" spans="1:11" ht="3" customHeight="1">
      <c r="A46" s="499"/>
      <c r="B46" s="500"/>
      <c r="C46" s="500"/>
      <c r="D46" s="500"/>
      <c r="E46" s="500"/>
      <c r="F46" s="500"/>
      <c r="G46" s="500"/>
      <c r="H46" s="501"/>
      <c r="I46" s="500"/>
      <c r="J46" s="500"/>
      <c r="K46" s="502"/>
    </row>
    <row r="47" spans="1:11" s="489" customFormat="1" ht="20.25" customHeight="1">
      <c r="A47" s="495"/>
      <c r="B47" s="488"/>
      <c r="C47" s="488"/>
      <c r="D47" s="507"/>
      <c r="E47" s="488"/>
      <c r="F47" s="504"/>
      <c r="G47" s="488"/>
      <c r="H47" s="497"/>
      <c r="I47" s="488"/>
      <c r="J47" s="488"/>
      <c r="K47" s="498"/>
    </row>
    <row r="48" spans="1:11" ht="3.75" customHeight="1">
      <c r="A48" s="499"/>
      <c r="B48" s="500"/>
      <c r="C48" s="500"/>
      <c r="D48" s="500"/>
      <c r="E48" s="500"/>
      <c r="F48" s="500"/>
      <c r="G48" s="500"/>
      <c r="H48" s="501"/>
      <c r="I48" s="500"/>
      <c r="J48" s="500"/>
      <c r="K48" s="502"/>
    </row>
    <row r="49" spans="1:11" s="489" customFormat="1" ht="20.25" customHeight="1">
      <c r="A49" s="495"/>
      <c r="B49" s="488"/>
      <c r="C49" s="488"/>
      <c r="D49" s="507"/>
      <c r="E49" s="488"/>
      <c r="F49" s="504"/>
      <c r="G49" s="488"/>
      <c r="H49" s="497"/>
      <c r="I49" s="488"/>
      <c r="J49" s="488"/>
      <c r="K49" s="498"/>
    </row>
    <row r="50" spans="1:11" ht="4.5" customHeight="1">
      <c r="A50" s="499"/>
      <c r="B50" s="500"/>
      <c r="C50" s="500"/>
      <c r="D50" s="500"/>
      <c r="E50" s="500"/>
      <c r="F50" s="500"/>
      <c r="G50" s="500"/>
      <c r="H50" s="501"/>
      <c r="I50" s="500"/>
      <c r="J50" s="500"/>
      <c r="K50" s="502"/>
    </row>
    <row r="51" spans="1:11" s="489" customFormat="1" ht="20.25" customHeight="1">
      <c r="A51" s="495"/>
      <c r="B51" s="488"/>
      <c r="C51" s="488"/>
      <c r="D51" s="507"/>
      <c r="E51" s="488"/>
      <c r="F51" s="504"/>
      <c r="G51" s="488"/>
      <c r="H51" s="497" t="s">
        <v>446</v>
      </c>
      <c r="I51" s="488"/>
      <c r="J51" s="505">
        <f>-(F35+F37+F39+F41+F43+F47+F49+F51)</f>
        <v>0</v>
      </c>
      <c r="K51" s="498"/>
    </row>
    <row r="52" spans="1:11" ht="3.75" customHeight="1">
      <c r="A52" s="499"/>
      <c r="B52" s="500"/>
      <c r="C52" s="500"/>
      <c r="D52" s="500"/>
      <c r="E52" s="500"/>
      <c r="F52" s="500"/>
      <c r="G52" s="500"/>
      <c r="H52" s="501"/>
      <c r="I52" s="500"/>
      <c r="J52" s="500"/>
      <c r="K52" s="502"/>
    </row>
    <row r="53" spans="1:11" ht="56.25">
      <c r="A53" s="499"/>
      <c r="B53" s="500"/>
      <c r="C53" s="500"/>
      <c r="D53" s="500"/>
      <c r="E53" s="500"/>
      <c r="F53" s="500"/>
      <c r="G53" s="500"/>
      <c r="H53" s="501"/>
      <c r="I53" s="500"/>
      <c r="J53" s="506" t="s">
        <v>447</v>
      </c>
      <c r="K53" s="502"/>
    </row>
    <row r="54" spans="1:11" s="489" customFormat="1" ht="8.25" customHeight="1">
      <c r="A54" s="495"/>
      <c r="B54" s="488"/>
      <c r="C54" s="488"/>
      <c r="D54" s="488"/>
      <c r="E54" s="488"/>
      <c r="F54" s="488"/>
      <c r="G54" s="488"/>
      <c r="H54" s="497"/>
      <c r="I54" s="488"/>
      <c r="J54" s="488"/>
      <c r="K54" s="498"/>
    </row>
    <row r="55" spans="1:17" s="489" customFormat="1" ht="20.25" customHeight="1">
      <c r="A55" s="495"/>
      <c r="B55" s="496" t="s">
        <v>448</v>
      </c>
      <c r="C55" s="488"/>
      <c r="D55" s="488"/>
      <c r="E55" s="488"/>
      <c r="F55" s="488"/>
      <c r="G55" s="488"/>
      <c r="H55" s="497"/>
      <c r="I55" s="488"/>
      <c r="J55" s="510">
        <f>+J3+J15+J29+J51</f>
        <v>0</v>
      </c>
      <c r="K55" s="498"/>
      <c r="P55" s="538"/>
      <c r="Q55" s="538"/>
    </row>
    <row r="56" spans="1:11" s="489" customFormat="1" ht="20.25" customHeight="1">
      <c r="A56" s="495"/>
      <c r="B56" s="496"/>
      <c r="C56" s="488"/>
      <c r="D56" s="511" t="s">
        <v>449</v>
      </c>
      <c r="E56" s="488"/>
      <c r="F56" s="488"/>
      <c r="G56" s="488"/>
      <c r="H56" s="497"/>
      <c r="I56" s="488"/>
      <c r="J56" s="512"/>
      <c r="K56" s="498"/>
    </row>
    <row r="57" spans="1:11" s="489" customFormat="1" ht="6.75" customHeight="1">
      <c r="A57" s="495"/>
      <c r="B57" s="496"/>
      <c r="C57" s="488"/>
      <c r="D57" s="511"/>
      <c r="E57" s="488"/>
      <c r="F57" s="488"/>
      <c r="G57" s="488"/>
      <c r="H57" s="497"/>
      <c r="I57" s="488"/>
      <c r="J57" s="512"/>
      <c r="K57" s="498"/>
    </row>
    <row r="58" spans="1:11" s="489" customFormat="1" ht="40.5" customHeight="1">
      <c r="A58" s="495"/>
      <c r="B58" s="882" t="s">
        <v>469</v>
      </c>
      <c r="C58" s="882"/>
      <c r="D58" s="882"/>
      <c r="E58" s="882"/>
      <c r="F58" s="882"/>
      <c r="G58" s="882"/>
      <c r="H58" s="882"/>
      <c r="I58" s="882"/>
      <c r="J58" s="882"/>
      <c r="K58" s="498"/>
    </row>
    <row r="59" spans="1:11" ht="16.5" customHeight="1" thickBot="1">
      <c r="A59" s="513"/>
      <c r="B59" s="537"/>
      <c r="C59" s="537"/>
      <c r="D59" s="514"/>
      <c r="E59" s="514"/>
      <c r="F59" s="514"/>
      <c r="G59" s="514"/>
      <c r="H59" s="515"/>
      <c r="I59" s="514"/>
      <c r="J59" s="514"/>
      <c r="K59" s="516"/>
    </row>
    <row r="63" ht="15">
      <c r="C63" s="38"/>
    </row>
    <row r="64" ht="15">
      <c r="C64"/>
    </row>
    <row r="65" ht="15">
      <c r="C65" s="38"/>
    </row>
  </sheetData>
  <sheetProtection password="84C7" sheet="1" selectLockedCells="1"/>
  <mergeCells count="2">
    <mergeCell ref="B1:K1"/>
    <mergeCell ref="B58:J58"/>
  </mergeCells>
  <conditionalFormatting sqref="F31">
    <cfRule type="cellIs" priority="1" dxfId="3" operator="equal">
      <formula>0</formula>
    </cfRule>
    <cfRule type="cellIs" priority="2" dxfId="2" operator="notEqual">
      <formula>0</formula>
    </cfRule>
  </conditionalFormatting>
  <dataValidations count="1">
    <dataValidation type="textLength" operator="lessThanOrEqual" allowBlank="1" showInputMessage="1" showErrorMessage="1" prompt="(Saisir une dépense ici)" sqref="D25 D27 D29 D47 D49 D51">
      <formula1>120</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2" r:id="rId1"/>
  <headerFooter>
    <oddFooter>&amp;CPage 10
</oddFooter>
  </headerFooter>
</worksheet>
</file>

<file path=xl/worksheets/sheet11.xml><?xml version="1.0" encoding="utf-8"?>
<worksheet xmlns="http://schemas.openxmlformats.org/spreadsheetml/2006/main" xmlns:r="http://schemas.openxmlformats.org/officeDocument/2006/relationships">
  <dimension ref="A1:DK2"/>
  <sheetViews>
    <sheetView zoomScalePageLayoutView="0" workbookViewId="0" topLeftCell="A1">
      <selection activeCell="A2" sqref="A2"/>
    </sheetView>
  </sheetViews>
  <sheetFormatPr defaultColWidth="11.421875" defaultRowHeight="12.75"/>
  <cols>
    <col min="1" max="1" width="19.00390625" style="0" bestFit="1" customWidth="1"/>
    <col min="2" max="2" width="32.00390625" style="0" bestFit="1" customWidth="1"/>
    <col min="3" max="3" width="20.421875" style="0" bestFit="1" customWidth="1"/>
    <col min="4" max="4" width="28.7109375" style="0" bestFit="1" customWidth="1"/>
    <col min="5" max="5" width="21.00390625" style="0" bestFit="1" customWidth="1"/>
    <col min="6" max="6" width="16.7109375" style="0" bestFit="1" customWidth="1"/>
    <col min="7" max="7" width="16.8515625" style="0" bestFit="1" customWidth="1"/>
    <col min="8" max="8" width="18.57421875" style="0" bestFit="1" customWidth="1"/>
    <col min="9" max="9" width="13.57421875" style="0" bestFit="1" customWidth="1"/>
    <col min="10" max="10" width="21.8515625" style="0" bestFit="1" customWidth="1"/>
    <col min="11" max="11" width="20.140625" style="0" bestFit="1" customWidth="1"/>
    <col min="12" max="12" width="18.421875" style="0" bestFit="1" customWidth="1"/>
    <col min="14" max="14" width="20.140625" style="0" bestFit="1" customWidth="1"/>
    <col min="15" max="15" width="31.7109375" style="0" bestFit="1" customWidth="1"/>
    <col min="16" max="16" width="24.00390625" style="0" bestFit="1" customWidth="1"/>
    <col min="17" max="17" width="50.28125" style="0" bestFit="1" customWidth="1"/>
    <col min="18" max="18" width="19.57421875" style="0" bestFit="1" customWidth="1"/>
    <col min="19" max="19" width="22.00390625" style="0" bestFit="1" customWidth="1"/>
    <col min="20" max="20" width="30.7109375" style="0" bestFit="1" customWidth="1"/>
    <col min="21" max="21" width="12.28125" style="0" customWidth="1"/>
    <col min="22" max="22" width="31.57421875" style="0" bestFit="1" customWidth="1"/>
    <col min="23" max="23" width="49.00390625" style="0" bestFit="1" customWidth="1"/>
    <col min="24" max="24" width="45.00390625" style="0" bestFit="1" customWidth="1"/>
    <col min="25" max="25" width="18.7109375" style="0" bestFit="1" customWidth="1"/>
    <col min="26" max="26" width="14.28125" style="0" bestFit="1" customWidth="1"/>
    <col min="27" max="27" width="19.7109375" style="0" bestFit="1" customWidth="1"/>
    <col min="28" max="28" width="30.8515625" style="0" bestFit="1" customWidth="1"/>
    <col min="29" max="29" width="48.00390625" style="0" bestFit="1" customWidth="1"/>
    <col min="30" max="30" width="44.421875" style="0" bestFit="1" customWidth="1"/>
    <col min="31" max="31" width="21.00390625" style="0" bestFit="1" customWidth="1"/>
    <col min="32" max="32" width="21.140625" style="0" bestFit="1" customWidth="1"/>
    <col min="33" max="33" width="21.140625" style="0" customWidth="1"/>
    <col min="34" max="34" width="25.00390625" style="0" bestFit="1" customWidth="1"/>
    <col min="35" max="35" width="52.7109375" style="0" bestFit="1" customWidth="1"/>
    <col min="36" max="36" width="27.57421875" style="0" bestFit="1" customWidth="1"/>
    <col min="37" max="37" width="21.7109375" style="0" bestFit="1" customWidth="1"/>
    <col min="38" max="38" width="20.28125" style="0" bestFit="1" customWidth="1"/>
    <col min="39" max="39" width="11.57421875" style="0" bestFit="1" customWidth="1"/>
    <col min="40" max="41" width="13.421875" style="0" bestFit="1" customWidth="1"/>
    <col min="42" max="42" width="44.140625" style="0" bestFit="1" customWidth="1"/>
    <col min="43" max="43" width="33.421875" style="0" bestFit="1" customWidth="1"/>
    <col min="44" max="44" width="43.28125" style="0" bestFit="1" customWidth="1"/>
    <col min="45" max="45" width="35.57421875" style="0" bestFit="1" customWidth="1"/>
    <col min="46" max="46" width="31.8515625" style="0" bestFit="1" customWidth="1"/>
    <col min="47" max="47" width="45.57421875" style="0" bestFit="1" customWidth="1"/>
    <col min="48" max="48" width="34.421875" style="0" bestFit="1" customWidth="1"/>
    <col min="49" max="49" width="44.57421875" style="0" bestFit="1" customWidth="1"/>
    <col min="50" max="50" width="45.8515625" style="0" bestFit="1" customWidth="1"/>
    <col min="51" max="51" width="17.421875" style="0" bestFit="1" customWidth="1"/>
    <col min="52" max="52" width="22.00390625" style="0" bestFit="1" customWidth="1"/>
    <col min="53" max="53" width="17.421875" style="0" bestFit="1" customWidth="1"/>
    <col min="54" max="54" width="17.8515625" style="0" bestFit="1" customWidth="1"/>
    <col min="55" max="55" width="16.57421875" style="0" bestFit="1" customWidth="1"/>
    <col min="56" max="56" width="28.28125" style="0" bestFit="1" customWidth="1"/>
    <col min="57" max="57" width="42.140625" style="0" bestFit="1" customWidth="1"/>
    <col min="58" max="58" width="30.57421875" style="0" bestFit="1" customWidth="1"/>
    <col min="59" max="59" width="14.28125" style="0" bestFit="1" customWidth="1"/>
    <col min="60" max="60" width="51.140625" style="0" bestFit="1" customWidth="1"/>
    <col min="61" max="61" width="44.7109375" style="0" bestFit="1" customWidth="1"/>
    <col min="62" max="62" width="52.28125" style="0" bestFit="1" customWidth="1"/>
    <col min="63" max="63" width="38.140625" style="0" bestFit="1" customWidth="1"/>
    <col min="64" max="64" width="44.7109375" style="0" bestFit="1" customWidth="1"/>
    <col min="65" max="65" width="48.7109375" style="0" bestFit="1" customWidth="1"/>
    <col min="66" max="66" width="52.28125" style="0" bestFit="1" customWidth="1"/>
    <col min="67" max="67" width="26.7109375" style="0" bestFit="1" customWidth="1"/>
    <col min="68" max="68" width="32.28125" style="0" bestFit="1" customWidth="1"/>
    <col min="69" max="69" width="48.8515625" style="0" bestFit="1" customWidth="1"/>
    <col min="70" max="70" width="43.421875" style="0" bestFit="1" customWidth="1"/>
    <col min="71" max="71" width="34.00390625" style="0" bestFit="1" customWidth="1"/>
    <col min="72" max="72" width="48.57421875" style="0" bestFit="1" customWidth="1"/>
    <col min="73" max="73" width="32.421875" style="0" bestFit="1" customWidth="1"/>
    <col min="74" max="75" width="12.421875" style="0" bestFit="1" customWidth="1"/>
    <col min="76" max="76" width="19.8515625" style="0" bestFit="1" customWidth="1"/>
    <col min="77" max="77" width="42.00390625" style="0" bestFit="1" customWidth="1"/>
    <col min="78" max="78" width="47.7109375" style="0" bestFit="1" customWidth="1"/>
    <col min="79" max="79" width="41.28125" style="0" bestFit="1" customWidth="1"/>
    <col min="80" max="80" width="33.421875" style="0" bestFit="1" customWidth="1"/>
    <col min="81" max="81" width="29.8515625" style="0" bestFit="1" customWidth="1"/>
    <col min="82" max="82" width="10.140625" style="0" bestFit="1" customWidth="1"/>
    <col min="83" max="83" width="22.7109375" style="0" bestFit="1" customWidth="1"/>
    <col min="84" max="84" width="23.00390625" style="0" bestFit="1" customWidth="1"/>
    <col min="85" max="85" width="27.00390625" style="0" bestFit="1" customWidth="1"/>
    <col min="86" max="86" width="46.8515625" style="0" bestFit="1" customWidth="1"/>
    <col min="87" max="87" width="12.28125" style="0" bestFit="1" customWidth="1"/>
    <col min="88" max="88" width="12.57421875" style="0" bestFit="1" customWidth="1"/>
    <col min="89" max="89" width="48.140625" style="0" bestFit="1" customWidth="1"/>
    <col min="90" max="90" width="46.140625" style="0" bestFit="1" customWidth="1"/>
    <col min="91" max="91" width="36.8515625" style="0" bestFit="1" customWidth="1"/>
    <col min="92" max="92" width="11.57421875" style="0" customWidth="1"/>
    <col min="93" max="93" width="48.7109375" style="0" bestFit="1" customWidth="1"/>
    <col min="94" max="95" width="20.8515625" style="0" bestFit="1" customWidth="1"/>
    <col min="96" max="96" width="31.421875" style="0" bestFit="1" customWidth="1"/>
    <col min="97" max="97" width="46.00390625" style="0" bestFit="1" customWidth="1"/>
    <col min="98" max="98" width="16.57421875" style="0" bestFit="1" customWidth="1"/>
    <col min="99" max="99" width="19.00390625" style="0" bestFit="1" customWidth="1"/>
    <col min="100" max="100" width="23.57421875" style="0" bestFit="1" customWidth="1"/>
    <col min="101" max="101" width="19.00390625" style="0" bestFit="1" customWidth="1"/>
    <col min="102" max="102" width="19.421875" style="0" bestFit="1" customWidth="1"/>
    <col min="103" max="103" width="26.57421875" style="0" bestFit="1" customWidth="1"/>
    <col min="104" max="104" width="26.140625" style="0" bestFit="1" customWidth="1"/>
    <col min="105" max="105" width="51.140625" style="0" bestFit="1" customWidth="1"/>
    <col min="106" max="106" width="49.00390625" style="0" bestFit="1" customWidth="1"/>
    <col min="107" max="107" width="22.57421875" style="0" bestFit="1" customWidth="1"/>
    <col min="108" max="108" width="34.421875" style="0" bestFit="1" customWidth="1"/>
    <col min="109" max="109" width="21.28125" style="0" bestFit="1" customWidth="1"/>
    <col min="110" max="110" width="23.7109375" style="0" bestFit="1" customWidth="1"/>
    <col min="111" max="111" width="18.00390625" style="0" bestFit="1" customWidth="1"/>
    <col min="112" max="112" width="15.57421875" style="0" bestFit="1" customWidth="1"/>
    <col min="113" max="113" width="16.8515625" style="0" bestFit="1" customWidth="1"/>
    <col min="114" max="114" width="19.00390625" style="0" bestFit="1" customWidth="1"/>
    <col min="115" max="115" width="20.421875" style="0" bestFit="1" customWidth="1"/>
  </cols>
  <sheetData>
    <row r="1" spans="1:115" ht="12.75">
      <c r="A1" t="s">
        <v>40</v>
      </c>
      <c r="B1" s="38" t="s">
        <v>470</v>
      </c>
      <c r="C1" t="s">
        <v>41</v>
      </c>
      <c r="D1" t="s">
        <v>42</v>
      </c>
      <c r="E1" t="s">
        <v>43</v>
      </c>
      <c r="F1" t="s">
        <v>44</v>
      </c>
      <c r="G1" t="s">
        <v>45</v>
      </c>
      <c r="H1" t="s">
        <v>291</v>
      </c>
      <c r="I1" t="s">
        <v>47</v>
      </c>
      <c r="J1" t="s">
        <v>48</v>
      </c>
      <c r="K1" t="s">
        <v>49</v>
      </c>
      <c r="L1" t="s">
        <v>50</v>
      </c>
      <c r="M1" t="s">
        <v>51</v>
      </c>
      <c r="N1" t="s">
        <v>52</v>
      </c>
      <c r="O1" t="s">
        <v>349</v>
      </c>
      <c r="P1" t="s">
        <v>54</v>
      </c>
      <c r="Q1" t="s">
        <v>350</v>
      </c>
      <c r="R1" t="s">
        <v>55</v>
      </c>
      <c r="S1" t="s">
        <v>56</v>
      </c>
      <c r="T1" t="s">
        <v>461</v>
      </c>
      <c r="U1" t="s">
        <v>57</v>
      </c>
      <c r="V1" t="s">
        <v>351</v>
      </c>
      <c r="W1" t="s">
        <v>352</v>
      </c>
      <c r="X1" t="s">
        <v>183</v>
      </c>
      <c r="Y1" t="s">
        <v>61</v>
      </c>
      <c r="Z1" t="s">
        <v>62</v>
      </c>
      <c r="AA1" t="s">
        <v>63</v>
      </c>
      <c r="AB1" t="s">
        <v>353</v>
      </c>
      <c r="AC1" t="s">
        <v>65</v>
      </c>
      <c r="AD1" t="s">
        <v>184</v>
      </c>
      <c r="AE1" t="s">
        <v>354</v>
      </c>
      <c r="AF1" t="s">
        <v>355</v>
      </c>
      <c r="AG1" s="38" t="s">
        <v>414</v>
      </c>
      <c r="AH1" t="s">
        <v>70</v>
      </c>
      <c r="AI1" t="s">
        <v>356</v>
      </c>
      <c r="AJ1" t="s">
        <v>72</v>
      </c>
      <c r="AK1" s="38" t="s">
        <v>450</v>
      </c>
      <c r="AL1" t="s">
        <v>73</v>
      </c>
      <c r="AM1" t="s">
        <v>74</v>
      </c>
      <c r="AN1" t="s">
        <v>75</v>
      </c>
      <c r="AO1" t="s">
        <v>76</v>
      </c>
      <c r="AP1" t="s">
        <v>357</v>
      </c>
      <c r="AQ1" t="s">
        <v>358</v>
      </c>
      <c r="AR1" t="s">
        <v>359</v>
      </c>
      <c r="AS1" t="s">
        <v>360</v>
      </c>
      <c r="AT1" t="s">
        <v>361</v>
      </c>
      <c r="AU1" t="s">
        <v>362</v>
      </c>
      <c r="AV1" t="s">
        <v>363</v>
      </c>
      <c r="AW1" t="s">
        <v>364</v>
      </c>
      <c r="AX1" t="s">
        <v>365</v>
      </c>
      <c r="AY1" s="38" t="s">
        <v>451</v>
      </c>
      <c r="AZ1" s="38" t="s">
        <v>452</v>
      </c>
      <c r="BA1" s="38" t="s">
        <v>453</v>
      </c>
      <c r="BB1" t="s">
        <v>366</v>
      </c>
      <c r="BC1" t="s">
        <v>98</v>
      </c>
      <c r="BD1" s="38" t="s">
        <v>410</v>
      </c>
      <c r="BE1" t="s">
        <v>367</v>
      </c>
      <c r="BF1" t="s">
        <v>368</v>
      </c>
      <c r="BG1" s="38" t="s">
        <v>412</v>
      </c>
      <c r="BH1" t="s">
        <v>369</v>
      </c>
      <c r="BI1" t="s">
        <v>370</v>
      </c>
      <c r="BJ1" t="s">
        <v>371</v>
      </c>
      <c r="BK1" s="38" t="s">
        <v>464</v>
      </c>
      <c r="BL1" t="s">
        <v>372</v>
      </c>
      <c r="BM1" t="s">
        <v>373</v>
      </c>
      <c r="BN1" t="s">
        <v>374</v>
      </c>
      <c r="BO1" t="s">
        <v>375</v>
      </c>
      <c r="BP1" t="s">
        <v>376</v>
      </c>
      <c r="BQ1" t="s">
        <v>377</v>
      </c>
      <c r="BR1" t="s">
        <v>378</v>
      </c>
      <c r="BS1" t="s">
        <v>109</v>
      </c>
      <c r="BT1" t="s">
        <v>379</v>
      </c>
      <c r="BU1" t="s">
        <v>111</v>
      </c>
      <c r="BV1" t="s">
        <v>112</v>
      </c>
      <c r="BW1" t="s">
        <v>113</v>
      </c>
      <c r="BX1" t="s">
        <v>380</v>
      </c>
      <c r="BY1" t="s">
        <v>381</v>
      </c>
      <c r="BZ1" t="s">
        <v>382</v>
      </c>
      <c r="CA1" t="s">
        <v>383</v>
      </c>
      <c r="CB1" t="s">
        <v>384</v>
      </c>
      <c r="CC1" t="s">
        <v>385</v>
      </c>
      <c r="CD1" t="s">
        <v>121</v>
      </c>
      <c r="CE1" t="s">
        <v>123</v>
      </c>
      <c r="CF1" t="s">
        <v>124</v>
      </c>
      <c r="CG1" t="s">
        <v>125</v>
      </c>
      <c r="CH1" t="s">
        <v>386</v>
      </c>
      <c r="CI1" t="s">
        <v>129</v>
      </c>
      <c r="CJ1" t="s">
        <v>130</v>
      </c>
      <c r="CK1" t="s">
        <v>387</v>
      </c>
      <c r="CL1" t="s">
        <v>388</v>
      </c>
      <c r="CM1" t="s">
        <v>133</v>
      </c>
      <c r="CN1" t="s">
        <v>134</v>
      </c>
      <c r="CO1" t="s">
        <v>389</v>
      </c>
      <c r="CP1" t="s">
        <v>390</v>
      </c>
      <c r="CQ1" t="s">
        <v>391</v>
      </c>
      <c r="CR1" t="s">
        <v>392</v>
      </c>
      <c r="CS1" t="s">
        <v>393</v>
      </c>
      <c r="CT1" s="38" t="s">
        <v>394</v>
      </c>
      <c r="CU1" s="38" t="s">
        <v>454</v>
      </c>
      <c r="CV1" s="38" t="s">
        <v>455</v>
      </c>
      <c r="CW1" s="38" t="s">
        <v>456</v>
      </c>
      <c r="CX1" s="38" t="s">
        <v>457</v>
      </c>
      <c r="CY1" t="s">
        <v>395</v>
      </c>
      <c r="CZ1" t="s">
        <v>396</v>
      </c>
      <c r="DA1" t="s">
        <v>397</v>
      </c>
      <c r="DB1" t="s">
        <v>398</v>
      </c>
      <c r="DC1" t="s">
        <v>139</v>
      </c>
      <c r="DD1" t="s">
        <v>399</v>
      </c>
      <c r="DE1" t="s">
        <v>400</v>
      </c>
      <c r="DF1" t="s">
        <v>460</v>
      </c>
      <c r="DG1" t="s">
        <v>401</v>
      </c>
      <c r="DH1" s="421" t="s">
        <v>402</v>
      </c>
      <c r="DI1" s="421" t="s">
        <v>403</v>
      </c>
      <c r="DJ1" s="421" t="s">
        <v>404</v>
      </c>
      <c r="DK1" s="421" t="s">
        <v>405</v>
      </c>
    </row>
    <row r="2" spans="1:115" ht="12.75">
      <c r="A2" s="420">
        <f>'4-BILAN'!H11</f>
        <v>0</v>
      </c>
      <c r="B2" s="420">
        <f>'4-BILAN'!H12</f>
        <v>0</v>
      </c>
      <c r="C2" s="420">
        <f>'4-BILAN'!H13</f>
        <v>0</v>
      </c>
      <c r="D2" s="420">
        <f>'4-BILAN'!H14</f>
        <v>0</v>
      </c>
      <c r="E2" s="420">
        <f>'4-BILAN'!H18</f>
        <v>0</v>
      </c>
      <c r="F2" s="420">
        <f>'4-BILAN'!H19</f>
        <v>0</v>
      </c>
      <c r="G2" s="420">
        <f>'4-BILAN'!H20</f>
        <v>0</v>
      </c>
      <c r="H2" s="420">
        <f>'4-BILAN'!H21</f>
        <v>0</v>
      </c>
      <c r="I2" s="420">
        <f>'4-BILAN'!H26</f>
        <v>0</v>
      </c>
      <c r="J2" s="420">
        <f>'4-BILAN'!H27</f>
        <v>0</v>
      </c>
      <c r="K2" s="420">
        <f>'4-BILAN'!H28</f>
        <v>0</v>
      </c>
      <c r="L2" s="420">
        <f>'4-BILAN'!H29</f>
        <v>0</v>
      </c>
      <c r="M2" s="420">
        <f>'4-BILAN'!H34</f>
        <v>0</v>
      </c>
      <c r="N2" s="420">
        <f>'4-BILAN'!H35</f>
        <v>0</v>
      </c>
      <c r="O2" s="420">
        <f>'4-BILAN'!H36</f>
        <v>0</v>
      </c>
      <c r="P2" s="420">
        <f>'4-BILAN'!H37</f>
        <v>0</v>
      </c>
      <c r="Q2" s="420">
        <f>'4-BILAN'!H38</f>
        <v>0</v>
      </c>
      <c r="R2" s="420">
        <f>'4-BILAN'!H39</f>
        <v>0</v>
      </c>
      <c r="S2" s="420">
        <f>'4-BILAN'!H40</f>
        <v>0</v>
      </c>
      <c r="T2" s="420">
        <f>'4-BILAN'!H41</f>
        <v>0</v>
      </c>
      <c r="U2" s="420">
        <f>'4-BILAN'!H42</f>
        <v>0</v>
      </c>
      <c r="V2" s="420">
        <f>'4-BILAN'!H43</f>
        <v>0</v>
      </c>
      <c r="W2" s="420">
        <f>'4-BILAN'!H53</f>
        <v>0</v>
      </c>
      <c r="X2" s="420">
        <f>'4-BILAN'!H54</f>
        <v>0</v>
      </c>
      <c r="Y2" s="420">
        <f>'4-BILAN'!H55</f>
        <v>0</v>
      </c>
      <c r="Z2" s="420">
        <f>'4-BILAN'!H56</f>
        <v>0</v>
      </c>
      <c r="AA2" s="420">
        <f>'4-BILAN'!H57</f>
        <v>0</v>
      </c>
      <c r="AB2" s="420">
        <f>'4-BILAN'!H58</f>
        <v>0</v>
      </c>
      <c r="AC2" s="420">
        <f>'4-BILAN'!H63</f>
        <v>0</v>
      </c>
      <c r="AD2" s="420">
        <f>'4-BILAN'!H64</f>
        <v>0</v>
      </c>
      <c r="AE2" s="420">
        <f>'4-BILAN'!H65</f>
        <v>0</v>
      </c>
      <c r="AF2" s="420">
        <f>'4-BILAN'!H70</f>
        <v>0</v>
      </c>
      <c r="AG2" s="420">
        <f>'4-BILAN'!H71</f>
        <v>0</v>
      </c>
      <c r="AH2" s="420">
        <f>'5-REVENUS'!J7</f>
        <v>0</v>
      </c>
      <c r="AI2" s="420">
        <f>'5-REVENUS'!J8</f>
        <v>0</v>
      </c>
      <c r="AJ2" s="420">
        <f>'5-REVENUS'!J9</f>
        <v>0</v>
      </c>
      <c r="AK2" s="420">
        <f>'5-REVENUS'!J10</f>
        <v>0</v>
      </c>
      <c r="AL2" s="420">
        <f>'5-REVENUS'!J11</f>
        <v>0</v>
      </c>
      <c r="AM2" s="420">
        <f>'5-REVENUS'!J12</f>
        <v>0</v>
      </c>
      <c r="AN2" s="420">
        <f>'5-REVENUS'!J13</f>
        <v>0</v>
      </c>
      <c r="AO2" s="420">
        <f>'5-REVENUS'!J14</f>
        <v>0</v>
      </c>
      <c r="AP2" s="420">
        <f>'5-REVENUS'!J16</f>
        <v>0</v>
      </c>
      <c r="AQ2" s="420">
        <f>'5-REVENUS'!J17</f>
        <v>0</v>
      </c>
      <c r="AR2" s="420">
        <f>'5-REVENUS'!J18</f>
        <v>0</v>
      </c>
      <c r="AS2" s="420">
        <f>'5-REVENUS'!J19</f>
        <v>0</v>
      </c>
      <c r="AT2" s="420">
        <f>'5-REVENUS'!J20</f>
        <v>0</v>
      </c>
      <c r="AU2" s="420">
        <f>'5-REVENUS'!J21</f>
        <v>0</v>
      </c>
      <c r="AV2" s="420">
        <f>'5-REVENUS'!J25</f>
        <v>0</v>
      </c>
      <c r="AW2" s="420">
        <f>'5-REVENUS'!J26</f>
        <v>0</v>
      </c>
      <c r="AX2" s="420">
        <f>'5-REVENUS'!J27</f>
        <v>0</v>
      </c>
      <c r="AY2" s="420">
        <f>'5-REVENUS'!J31</f>
        <v>0</v>
      </c>
      <c r="AZ2" s="420">
        <f>'5-REVENUS'!J32</f>
        <v>0</v>
      </c>
      <c r="BA2" s="420">
        <f>'5-REVENUS'!J33</f>
        <v>0</v>
      </c>
      <c r="BB2" s="420">
        <f>'5-REVENUS'!J34</f>
        <v>0</v>
      </c>
      <c r="BC2" s="420">
        <f>'5-REVENUS'!J38</f>
        <v>0</v>
      </c>
      <c r="BD2" s="420">
        <f>'5-REVENUS'!J39</f>
        <v>0</v>
      </c>
      <c r="BE2" s="420">
        <f>'5-REVENUS'!J43</f>
        <v>0</v>
      </c>
      <c r="BF2" s="420">
        <f>'5-REVENUS'!J44</f>
        <v>0</v>
      </c>
      <c r="BG2" s="420">
        <f>'5-REVENUS'!J45</f>
        <v>0</v>
      </c>
      <c r="BH2" s="420">
        <f>'5-REVENUS'!J46</f>
        <v>0</v>
      </c>
      <c r="BI2" s="420">
        <f>'5-REVENUS'!J47</f>
        <v>0</v>
      </c>
      <c r="BJ2" s="420">
        <f>'5-REVENUS'!J48</f>
        <v>0</v>
      </c>
      <c r="BK2" s="420">
        <f>'5-REVENUS'!J50</f>
        <v>0</v>
      </c>
      <c r="BL2" s="420">
        <f>'5-REVENUS'!J51</f>
        <v>0</v>
      </c>
      <c r="BM2" s="420">
        <f>'5-REVENUS'!J52</f>
        <v>0</v>
      </c>
      <c r="BN2" s="420">
        <f>'5-REVENUS'!J53</f>
        <v>0</v>
      </c>
      <c r="BO2" s="420">
        <f>'5-REVENUS'!J55</f>
        <v>0</v>
      </c>
      <c r="BP2" s="420">
        <f>'6-DÉPENSES'!I7</f>
        <v>0</v>
      </c>
      <c r="BQ2" s="420">
        <f>'6-DÉPENSES'!I8</f>
        <v>0</v>
      </c>
      <c r="BR2" s="420">
        <f>'6-DÉPENSES'!I9</f>
        <v>0</v>
      </c>
      <c r="BS2" s="420">
        <f>'6-DÉPENSES'!I10</f>
        <v>0</v>
      </c>
      <c r="BT2" s="420">
        <f>'6-DÉPENSES'!I11</f>
        <v>0</v>
      </c>
      <c r="BU2" s="420">
        <f>'6-DÉPENSES'!I12</f>
        <v>0</v>
      </c>
      <c r="BV2" s="420">
        <f>'6-DÉPENSES'!I13</f>
        <v>0</v>
      </c>
      <c r="BW2" s="420">
        <f>'6-DÉPENSES'!I14</f>
        <v>0</v>
      </c>
      <c r="BX2" s="420">
        <f>'6-DÉPENSES'!I18</f>
        <v>0</v>
      </c>
      <c r="BY2" s="420">
        <f>'6-DÉPENSES'!I19</f>
        <v>0</v>
      </c>
      <c r="BZ2" s="420">
        <f>'6-DÉPENSES'!I20</f>
        <v>0</v>
      </c>
      <c r="CA2" s="420">
        <f>'6-DÉPENSES'!I21</f>
        <v>0</v>
      </c>
      <c r="CB2" s="420">
        <f>'6-DÉPENSES'!I22</f>
        <v>0</v>
      </c>
      <c r="CC2" s="420">
        <f>'6-DÉPENSES'!I23</f>
        <v>0</v>
      </c>
      <c r="CD2" s="420">
        <f>'6-DÉPENSES'!I24</f>
        <v>0</v>
      </c>
      <c r="CE2" s="420">
        <f>'6-DÉPENSES'!I28</f>
        <v>0</v>
      </c>
      <c r="CF2" s="420">
        <f>'6-DÉPENSES'!I29</f>
        <v>0</v>
      </c>
      <c r="CG2" s="420">
        <f>'6-DÉPENSES'!I30</f>
        <v>0</v>
      </c>
      <c r="CH2" s="420">
        <f>'6-DÉPENSES'!I35</f>
        <v>0</v>
      </c>
      <c r="CI2" s="420">
        <f>'6-DÉPENSES'!I36</f>
        <v>0</v>
      </c>
      <c r="CJ2" s="420">
        <f>'6-DÉPENSES'!I37</f>
        <v>0</v>
      </c>
      <c r="CK2" s="420">
        <f>'6-DÉPENSES'!I39</f>
        <v>0</v>
      </c>
      <c r="CL2" s="420">
        <f>'6-DÉPENSES'!I40</f>
        <v>0</v>
      </c>
      <c r="CM2" s="420">
        <f>'6-DÉPENSES'!I41</f>
        <v>0</v>
      </c>
      <c r="CN2" s="420">
        <f>'6-DÉPENSES'!I42</f>
        <v>0</v>
      </c>
      <c r="CO2" s="420">
        <f>'6-DÉPENSES'!I46</f>
        <v>0</v>
      </c>
      <c r="CP2" s="420">
        <f>'6-DÉPENSES'!I47</f>
        <v>0</v>
      </c>
      <c r="CQ2" s="420">
        <f>'6-DÉPENSES'!I48</f>
        <v>0</v>
      </c>
      <c r="CR2" s="420">
        <f>'6-DÉPENSES'!I49</f>
        <v>0</v>
      </c>
      <c r="CS2" s="420">
        <f>'6-DÉPENSES'!I50</f>
        <v>0</v>
      </c>
      <c r="CT2" s="420">
        <f>'6-DÉPENSES'!I51</f>
        <v>0</v>
      </c>
      <c r="CU2" s="420">
        <f>'6-DÉPENSES'!I55</f>
        <v>0</v>
      </c>
      <c r="CV2" s="420">
        <f>'6-DÉPENSES'!I56</f>
        <v>0</v>
      </c>
      <c r="CW2" s="420">
        <f>'6-DÉPENSES'!I57</f>
        <v>0</v>
      </c>
      <c r="CX2" s="420">
        <f>'6-DÉPENSES'!I58</f>
        <v>0</v>
      </c>
      <c r="CY2" s="420">
        <f>'6-DÉPENSES'!I62</f>
        <v>0</v>
      </c>
      <c r="CZ2" s="420">
        <f>'6-DÉPENSES'!I63</f>
        <v>0</v>
      </c>
      <c r="DA2" s="420">
        <f>'6-DÉPENSES'!I67</f>
        <v>0</v>
      </c>
      <c r="DB2" s="420">
        <f>'6-DÉPENSES'!I70</f>
        <v>0</v>
      </c>
      <c r="DC2" s="420">
        <f>'6-DÉPENSES'!I71</f>
        <v>0</v>
      </c>
      <c r="DD2" s="420">
        <f>'6-DÉPENSES'!I72</f>
        <v>0</v>
      </c>
      <c r="DE2" s="420">
        <f>'6-DÉPENSES'!I76</f>
        <v>0</v>
      </c>
      <c r="DF2" s="420">
        <f>'6-DÉPENSES'!I77</f>
        <v>0</v>
      </c>
      <c r="DG2" s="420">
        <f>'6-DÉPENSES'!I78</f>
        <v>0</v>
      </c>
      <c r="DH2" s="422">
        <f>SUM(A2:V2)</f>
        <v>0</v>
      </c>
      <c r="DI2" s="422">
        <f>SUM(W2:AE2)</f>
        <v>0</v>
      </c>
      <c r="DJ2" s="422">
        <f>SUM(AH2:BO2)</f>
        <v>0</v>
      </c>
      <c r="DK2" s="422">
        <f>SUM(BP2:DG2)</f>
        <v>0</v>
      </c>
    </row>
  </sheetData>
  <sheetProtection password="84C7" sheet="1"/>
  <dataValidations count="93">
    <dataValidation type="decimal" allowBlank="1" showInputMessage="1" showErrorMessage="1" promptTitle="Decimal number" prompt="Minimum Value: -922337203685477.&#13;&#10;Maximum Value: 922337203685477.&#13;&#10;  " errorTitle="Value beyond range" error="Dépenses divers must be a number from -922337203685477 through 922337203685477." sqref="DG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Dépenses cimetière must be a number from -922337203685477 through 922337203685477." sqref="DE2:DF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Dépenses autres remboursements must be a number from -922337203685477 through 922337203685477." sqref="DD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Frais de chancellerie must be a number from -922337203685477 through 922337203685477." sqref="DC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Quêtes commandées par le diocèse pour d'autres must be a number from -922337203685477 through 922337203685477." sqref="DB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Contribution au diocèse et aux oeuvres diocésaines must be a number from -922337203685477 through 922337203685477." sqref="DA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Dépenses frais bancaires must be a number from -922337203685477 through 922337203685477." sqref="CZ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Dépenses intérêtes payés must be a number from -922337203685477 through 922337203685477." sqref="CY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Annexes, assurances feu, vol et responsabilité must be a number from -922337203685477 through 922337203685477." sqref="CS2:CX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Annexes réparations majeures must be a number from -922337203685477 through 922337203685477." sqref="CR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Annexes chauffage must be a number from -922337203685477 through 922337203685477." sqref="CQ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Annexes électricité must be a number from -922337203685477 through 922337203685477." sqref="CP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Annexe, entretien, incluant réparations mineures must be a number from -922337203685477 through 922337203685477." sqref="CO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Taxes must be a number from -922337203685477 through 922337203685477." sqref="CN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Assurances feu, vol et responsabilité must be a number from -922337203685477 through 922337203685477." sqref="CM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Rep majeures (+10,000) financées par paroisse must be a number from -922337203685477 through 922337203685477." sqref="CL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Rep majeures (+10,000) en partie financées gouv must be a number from -922337203685477 through 922337203685477." sqref="CK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Chauffage must be a number from -922337203685477 through 922337203685477." sqref="CJ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Électricité must be a number from -922337203685477 through 922337203685477." sqref="CI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Entretien (inclue réparations mineures et loyer) must be a number from -922337203685477 through 922337203685477." sqref="CH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Honoraires professionnels must be a number from -922337203685477 through 922337203685477." sqref="CG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Téléphone et internet must be a number from -922337203685477 through 922337203685477." sqref="CF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Fourniture de bureau must be a number from -922337203685477 through 922337203685477." sqref="CE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Cierges must be a number from -922337203685477 through 922337203685477." sqref="CD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Frais reliés Pastorale sociale must be a number from -922337203685477 through 922337203685477." sqref="CC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Frais reliés Pastorale de la santé must be a number from -922337203685477 through 922337203685477." sqref="CB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Frais reliés Éducation à la foi des adultes must be a number from -922337203685477 through 922337203685477." sqref="CA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Frais reliés aux activités en pastorale jeunnesse must be a number from -922337203685477 through 922337203685477." sqref="BZ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Frais reliés Éducation à la foi des 0-12 ans must be a number from -922337203685477 through 922337203685477." sqref="BY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Frais pour le culte must be a number from -922337203685477 through 922337203685477." sqref="BX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Logement must be a number from -922337203685477 through 922337203685477." sqref="BW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Nourriture must be a number from -922337203685477 through 922337203685477." sqref="BV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Offrandes de messe aux prêtres must be a number from -922337203685477 through 922337203685477." sqref="BU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Ministère occasionnel (conférencier, prédicateur) must be a number from -922337203685477 through 922337203685477." sqref="BT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Formation continue du personnel must be a number from -922337203685477 through 922337203685477." sqref="BS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Avantages sociaux - part employeur (détail) must be a number from -922337203685477 through 922337203685477." sqref="BR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Remboursement salaires au diocèse ou paroisses must be a number from -922337203685477 through 922337203685477." sqref="BQ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Salaires bruts (joindre le détail) must be a number from -922337203685477 through 922337203685477." sqref="BP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Divers (annexer une liste) must be a number from -922337203685477 through 922337203685477." sqref="BO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Subv gouv: Fondation du patrimoine religieux du QC must be a number from -922337203685477 through 922337203685477." sqref="BN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Remb de salaire par le cimetière (joindre details) must be a number from -922337203685477 through 922337203685477." sqref="BM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Remboursement de salaire (joindre le détail) must be a number from -922337203685477 through 922337203685477." sqref="BL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Subv salaires Oeuvre Voc. Diocesan Priesthood Mont must be a number from -922337203685477 through 922337203685477." sqref="BJ2:BK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Contribution du diocèse pour les R.S.E. / agp must be a number from -922337203685477 through 922337203685477." sqref="BI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Subventions gouvernementales reliées aux salaires must be a number from -922337203685477 through 922337203685477." sqref="BH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Revenus des petits cimetières must be a number from -922337203685477 through 922337203685477." sqref="BF2:BG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Cimetière (contribution au Fonds Général) must be a number from -922337203685477 through 922337203685477." sqref="BE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Intérêts perçus must be a number from -922337203685477 through 922337203685477." sqref="BC2:BD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Autres (revenus) must be a number from -922337203685477 through 922337203685477." sqref="BB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Bazar must be a number from -922337203685477 through 922337203685477." sqref="BA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Restaurant must be a number from -922337203685477 through 922337203685477." sqref="AZ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Bingo must be a number from -922337203685477 through 922337203685477." sqref="AY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Pension et logement de résidents et/ou clergé must be a number from -922337203685477 through 922337203685477." sqref="AX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Locations à long terme (presbytère, église...) must be a number from -922337203685477 through 922337203685477." sqref="AW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Locations à court terme (salles ...) must be a number from -922337203685477 through 922337203685477." sqref="AV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Autres revenus de nature religieuse (Prions...) must be a number from -922337203685477 through 922337203685477." sqref="AU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Contributions Pastorale sociale must be a number from -922337203685477 through 922337203685477." sqref="AT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Contributions Pastorale de la santé must be a number from -922337203685477 through 922337203685477." sqref="AS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Contributions Éducation à la foi des adultes must be a number from -922337203685477 through 922337203685477." sqref="AR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Contributions Pastorale jeunesse must be a number from -922337203685477 through 922337203685477." sqref="AQ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Contributions Éducation à la foi des 0-12 ans must be a number from -922337203685477 through 922337203685477." sqref="AP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Luminaires must be a number from -922337203685477 through 922337203685477." sqref="AO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Funérailles must be a number from -922337203685477 through 922337203685477." sqref="AN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Mariages must be a number from -922337203685477 through 922337203685477." sqref="AM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Messes annoncées must be a number from -922337203685477 through 922337203685477." sqref="AL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Dons - Souscriptions must be a number from -922337203685477 through 922337203685477." sqref="AK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Dîme et Offrande annuelle must be a number from -922337203685477 through 922337203685477." sqref="AJ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Quêtes commandées par le diocèse pour d'autres org must be a number from -922337203685477 through 922337203685477." sqref="AI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Quêtes pour la paroisse must be a number from -922337203685477 through 922337203685477." sqref="AH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Balance 1er janvier must be a number from -922337203685477 through 922337203685477." sqref="AF2:AG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Comptes à payer must be a number from -922337203685477 through 922337203685477." sqref="Y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Emprunts du Fonds d'entraide... - court terme must be a number from -922337203685477 through 922337203685477." sqref="X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Emprunt d'une institution financière (incluant mar must be a number from -922337203685477 through 922337203685477." sqref="W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moins : Amortissement cumulé must be a number from -922337203685477 through 922337203685477." sqref="V2 Z2:AE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Autres must be a number from -922337203685477 through 922337203685477." sqref="U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Outillage d'entretien must be a number from -922337203685477 through 922337203685477." sqref="S2:T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Orgues et cloches must be a number from -922337203685477 through 922337203685477." sqref="R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Ammeublement :  Presbytère  et autres immeubles must be a number from -922337203685477 through 922337203685477." sqref="Q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Ameublement :  Église must be a number from -922337203685477 through 922337203685477." sqref="P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Bâtiment : Presbytère et autres must be a number from -922337203685477 through 922337203685477." sqref="O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Bâtiments :  Église must be a number from -922337203685477 through 922337203685477." sqref="N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Terrain must be a number from -922337203685477 through 922337203685477." sqref="M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Autres (si requis) must be a number from -922337203685477 through 922337203685477." sqref="L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Autres placements must be a number from -922337203685477 through 922337203685477." sqref="K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Certificats de dépôts must be a number from -922337203685477 through 922337203685477." sqref="J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Obligations must be a number from -922337203685477 through 922337203685477." sqref="I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Autres (spécifier) must be a number from -922337203685477 through 922337203685477." sqref="H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TVQ à recevoir must be a number from -922337203685477 through 922337203685477." sqref="G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TPS à recevoir must be a number from -922337203685477 through 922337203685477." sqref="F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Comptes à recevoir must be a number from -922337203685477 through 922337203685477." sqref="E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Autres comptes de banques must be a number from -922337203685477 through 922337203685477." sqref="D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Compte de messes must be a number from -922337203685477 through 922337203685477." sqref="C2">
      <formula1>-922337203685477</formula1>
      <formula2>922337203685477</formula2>
    </dataValidation>
    <dataValidation type="decimal" allowBlank="1" showInputMessage="1" showErrorMessage="1" promptTitle="Decimal number" prompt="Minimum Value: -922337203685477.&#13;&#10;Maximum Value: 922337203685477.&#13;&#10;  " errorTitle="Value beyond range" error="Caisse et banque must be a number from -922337203685477 through 922337203685477." sqref="A2:B2">
      <formula1>-922337203685477</formula1>
      <formula2>922337203685477</formula2>
    </dataValidation>
  </dataValidations>
  <printOptions/>
  <pageMargins left="0.7" right="0.7" top="0.75" bottom="0.75" header="0.3" footer="0.3"/>
  <pageSetup horizontalDpi="600" verticalDpi="600" orientation="portrait" r:id="rId2"/>
  <tableParts>
    <tablePart r:id="rId1"/>
  </tableParts>
</worksheet>
</file>

<file path=xl/worksheets/sheet2.xml><?xml version="1.0" encoding="utf-8"?>
<worksheet xmlns="http://schemas.openxmlformats.org/spreadsheetml/2006/main" xmlns:r="http://schemas.openxmlformats.org/officeDocument/2006/relationships">
  <sheetPr>
    <tabColor indexed="52"/>
  </sheetPr>
  <dimension ref="A2:I32"/>
  <sheetViews>
    <sheetView zoomScalePageLayoutView="0" workbookViewId="0" topLeftCell="A1">
      <selection activeCell="B7" sqref="B7"/>
    </sheetView>
  </sheetViews>
  <sheetFormatPr defaultColWidth="9.140625" defaultRowHeight="19.5" customHeight="1"/>
  <cols>
    <col min="1" max="1" width="3.28125" style="2" customWidth="1"/>
    <col min="2" max="2" width="23.28125" style="2" customWidth="1"/>
    <col min="3" max="3" width="14.140625" style="2" customWidth="1"/>
    <col min="4" max="4" width="18.28125" style="2" customWidth="1"/>
    <col min="5" max="5" width="10.8515625" style="2" customWidth="1"/>
    <col min="6" max="6" width="14.57421875" style="2" customWidth="1"/>
    <col min="7" max="7" width="15.140625" style="2" customWidth="1"/>
    <col min="8" max="8" width="9.7109375" style="2" customWidth="1"/>
    <col min="9" max="9" width="6.7109375" style="2" customWidth="1"/>
    <col min="10" max="16384" width="9.140625" style="2" customWidth="1"/>
  </cols>
  <sheetData>
    <row r="1" ht="9" customHeight="1"/>
    <row r="2" spans="1:9" ht="23.25" customHeight="1">
      <c r="A2" s="654" t="s">
        <v>207</v>
      </c>
      <c r="B2" s="654"/>
      <c r="C2" s="654"/>
      <c r="D2" s="654"/>
      <c r="E2" s="654"/>
      <c r="F2" s="654"/>
      <c r="G2" s="654"/>
      <c r="H2" s="654"/>
      <c r="I2" s="1"/>
    </row>
    <row r="3" spans="1:8" ht="21" customHeight="1">
      <c r="A3" s="655">
        <f>'1-Présentation'!A4:L4</f>
        <v>0</v>
      </c>
      <c r="B3" s="655"/>
      <c r="C3" s="655"/>
      <c r="D3" s="655"/>
      <c r="E3" s="655"/>
      <c r="F3" s="655"/>
      <c r="G3" s="655"/>
      <c r="H3" s="655"/>
    </row>
    <row r="4" spans="1:8" ht="21" customHeight="1">
      <c r="A4" s="407"/>
      <c r="B4" s="407"/>
      <c r="C4" s="407"/>
      <c r="D4" s="407"/>
      <c r="E4" s="407"/>
      <c r="F4" s="407"/>
      <c r="G4" s="407"/>
      <c r="H4" s="407"/>
    </row>
    <row r="5" spans="1:8" ht="21" customHeight="1" thickBot="1">
      <c r="A5" s="656" t="s">
        <v>204</v>
      </c>
      <c r="B5" s="656"/>
      <c r="C5" s="656"/>
      <c r="D5" s="656"/>
      <c r="E5" s="656"/>
      <c r="F5" s="656"/>
      <c r="G5" s="656"/>
      <c r="H5" s="656"/>
    </row>
    <row r="6" spans="1:8" ht="38.25" customHeight="1">
      <c r="A6" s="415"/>
      <c r="B6" s="416" t="s">
        <v>301</v>
      </c>
      <c r="C6" s="413" t="s">
        <v>6</v>
      </c>
      <c r="D6" s="657" t="s">
        <v>7</v>
      </c>
      <c r="E6" s="657"/>
      <c r="F6" s="413" t="s">
        <v>303</v>
      </c>
      <c r="G6" s="413" t="s">
        <v>8</v>
      </c>
      <c r="H6" s="414" t="s">
        <v>9</v>
      </c>
    </row>
    <row r="7" spans="1:8" ht="24.75" customHeight="1">
      <c r="A7" s="411" t="s">
        <v>10</v>
      </c>
      <c r="B7" s="408"/>
      <c r="C7" s="409"/>
      <c r="D7" s="637"/>
      <c r="E7" s="638"/>
      <c r="F7" s="410"/>
      <c r="G7" s="410"/>
      <c r="H7" s="412"/>
    </row>
    <row r="8" spans="1:8" ht="18" customHeight="1">
      <c r="A8" s="417" t="s">
        <v>302</v>
      </c>
      <c r="B8" s="651"/>
      <c r="C8" s="652"/>
      <c r="D8" s="652"/>
      <c r="E8" s="652"/>
      <c r="F8" s="652"/>
      <c r="G8" s="652"/>
      <c r="H8" s="653"/>
    </row>
    <row r="9" spans="1:8" s="3" customFormat="1" ht="24.75" customHeight="1">
      <c r="A9" s="411" t="s">
        <v>11</v>
      </c>
      <c r="B9" s="408"/>
      <c r="C9" s="409"/>
      <c r="D9" s="637"/>
      <c r="E9" s="638"/>
      <c r="F9" s="410"/>
      <c r="G9" s="410"/>
      <c r="H9" s="412"/>
    </row>
    <row r="10" spans="1:8" s="3" customFormat="1" ht="18" customHeight="1">
      <c r="A10" s="417" t="s">
        <v>302</v>
      </c>
      <c r="B10" s="651"/>
      <c r="C10" s="652"/>
      <c r="D10" s="652"/>
      <c r="E10" s="652"/>
      <c r="F10" s="652"/>
      <c r="G10" s="652"/>
      <c r="H10" s="653"/>
    </row>
    <row r="11" spans="1:8" s="3" customFormat="1" ht="24.75" customHeight="1">
      <c r="A11" s="411" t="s">
        <v>12</v>
      </c>
      <c r="B11" s="408"/>
      <c r="C11" s="409"/>
      <c r="D11" s="637"/>
      <c r="E11" s="638"/>
      <c r="F11" s="410"/>
      <c r="G11" s="410"/>
      <c r="H11" s="412"/>
    </row>
    <row r="12" spans="1:8" s="3" customFormat="1" ht="18" customHeight="1">
      <c r="A12" s="417" t="s">
        <v>302</v>
      </c>
      <c r="B12" s="651"/>
      <c r="C12" s="652"/>
      <c r="D12" s="652"/>
      <c r="E12" s="652"/>
      <c r="F12" s="652"/>
      <c r="G12" s="652"/>
      <c r="H12" s="653"/>
    </row>
    <row r="13" spans="1:8" ht="24.75" customHeight="1">
      <c r="A13" s="411" t="s">
        <v>13</v>
      </c>
      <c r="B13" s="408"/>
      <c r="C13" s="409"/>
      <c r="D13" s="637"/>
      <c r="E13" s="638"/>
      <c r="F13" s="410"/>
      <c r="G13" s="410"/>
      <c r="H13" s="412"/>
    </row>
    <row r="14" spans="1:8" ht="18" customHeight="1">
      <c r="A14" s="417" t="s">
        <v>302</v>
      </c>
      <c r="B14" s="651"/>
      <c r="C14" s="652"/>
      <c r="D14" s="652"/>
      <c r="E14" s="652"/>
      <c r="F14" s="652"/>
      <c r="G14" s="652"/>
      <c r="H14" s="653"/>
    </row>
    <row r="15" spans="1:8" s="3" customFormat="1" ht="24.75" customHeight="1">
      <c r="A15" s="411" t="s">
        <v>14</v>
      </c>
      <c r="B15" s="408"/>
      <c r="C15" s="409"/>
      <c r="D15" s="637"/>
      <c r="E15" s="638"/>
      <c r="F15" s="410"/>
      <c r="G15" s="410"/>
      <c r="H15" s="412"/>
    </row>
    <row r="16" spans="1:8" ht="18" customHeight="1">
      <c r="A16" s="417" t="s">
        <v>302</v>
      </c>
      <c r="B16" s="651"/>
      <c r="C16" s="652"/>
      <c r="D16" s="652"/>
      <c r="E16" s="652"/>
      <c r="F16" s="652"/>
      <c r="G16" s="652"/>
      <c r="H16" s="653"/>
    </row>
    <row r="17" spans="1:8" s="4" customFormat="1" ht="24.75" customHeight="1">
      <c r="A17" s="411" t="s">
        <v>15</v>
      </c>
      <c r="B17" s="408"/>
      <c r="C17" s="409"/>
      <c r="D17" s="637"/>
      <c r="E17" s="638"/>
      <c r="F17" s="410"/>
      <c r="G17" s="410"/>
      <c r="H17" s="412"/>
    </row>
    <row r="18" spans="1:8" ht="18" customHeight="1" thickBot="1">
      <c r="A18" s="418" t="s">
        <v>302</v>
      </c>
      <c r="B18" s="643"/>
      <c r="C18" s="644"/>
      <c r="D18" s="644"/>
      <c r="E18" s="644"/>
      <c r="F18" s="644"/>
      <c r="G18" s="644"/>
      <c r="H18" s="645"/>
    </row>
    <row r="19" spans="1:8" ht="18" customHeight="1">
      <c r="A19" s="56"/>
      <c r="B19" s="56"/>
      <c r="C19" s="56"/>
      <c r="D19" s="56"/>
      <c r="E19" s="56"/>
      <c r="F19" s="56"/>
      <c r="G19" s="56"/>
      <c r="H19" s="56"/>
    </row>
    <row r="20" spans="1:8" ht="18" customHeight="1">
      <c r="A20" s="56"/>
      <c r="B20" s="56"/>
      <c r="C20" s="56"/>
      <c r="D20" s="56"/>
      <c r="E20" s="56"/>
      <c r="F20" s="56"/>
      <c r="G20" s="56"/>
      <c r="H20" s="56"/>
    </row>
    <row r="21" spans="1:8" ht="21" customHeight="1" thickBot="1">
      <c r="A21" s="55" t="s">
        <v>298</v>
      </c>
      <c r="B21" s="56"/>
      <c r="C21" s="56"/>
      <c r="D21" s="56"/>
      <c r="E21" s="56"/>
      <c r="F21" s="56"/>
      <c r="G21" s="56"/>
      <c r="H21" s="56"/>
    </row>
    <row r="22" spans="1:8" ht="30" customHeight="1">
      <c r="A22" s="648" t="s">
        <v>304</v>
      </c>
      <c r="B22" s="649"/>
      <c r="C22" s="646" t="s">
        <v>222</v>
      </c>
      <c r="D22" s="646"/>
      <c r="E22" s="646" t="s">
        <v>205</v>
      </c>
      <c r="F22" s="646"/>
      <c r="G22" s="659" t="s">
        <v>237</v>
      </c>
      <c r="H22" s="660"/>
    </row>
    <row r="23" spans="1:8" ht="24.75" customHeight="1">
      <c r="A23" s="285" t="s">
        <v>10</v>
      </c>
      <c r="B23" s="286"/>
      <c r="C23" s="647"/>
      <c r="D23" s="647"/>
      <c r="E23" s="662"/>
      <c r="F23" s="662"/>
      <c r="G23" s="639"/>
      <c r="H23" s="640"/>
    </row>
    <row r="24" spans="1:8" ht="24.75" customHeight="1">
      <c r="A24" s="285" t="s">
        <v>11</v>
      </c>
      <c r="B24" s="287"/>
      <c r="C24" s="650"/>
      <c r="D24" s="650"/>
      <c r="E24" s="658"/>
      <c r="F24" s="658"/>
      <c r="G24" s="641"/>
      <c r="H24" s="642"/>
    </row>
    <row r="25" spans="1:8" ht="24.75" customHeight="1">
      <c r="A25" s="285" t="s">
        <v>12</v>
      </c>
      <c r="B25" s="287"/>
      <c r="C25" s="650"/>
      <c r="D25" s="650"/>
      <c r="E25" s="658"/>
      <c r="F25" s="658"/>
      <c r="G25" s="641"/>
      <c r="H25" s="642"/>
    </row>
    <row r="26" spans="1:8" ht="24.75" customHeight="1">
      <c r="A26" s="285" t="s">
        <v>13</v>
      </c>
      <c r="B26" s="287"/>
      <c r="C26" s="650"/>
      <c r="D26" s="650"/>
      <c r="E26" s="658"/>
      <c r="F26" s="658"/>
      <c r="G26" s="641"/>
      <c r="H26" s="642"/>
    </row>
    <row r="27" spans="1:8" ht="24.75" customHeight="1">
      <c r="A27" s="285" t="s">
        <v>14</v>
      </c>
      <c r="B27" s="287"/>
      <c r="C27" s="650"/>
      <c r="D27" s="650"/>
      <c r="E27" s="658"/>
      <c r="F27" s="658"/>
      <c r="G27" s="641"/>
      <c r="H27" s="642"/>
    </row>
    <row r="28" spans="1:8" ht="24.75" customHeight="1">
      <c r="A28" s="285" t="s">
        <v>15</v>
      </c>
      <c r="B28" s="287"/>
      <c r="C28" s="650"/>
      <c r="D28" s="650"/>
      <c r="E28" s="658"/>
      <c r="F28" s="658"/>
      <c r="G28" s="641"/>
      <c r="H28" s="642"/>
    </row>
    <row r="29" spans="1:8" ht="24.75" customHeight="1">
      <c r="A29" s="285" t="s">
        <v>26</v>
      </c>
      <c r="B29" s="287"/>
      <c r="C29" s="650"/>
      <c r="D29" s="650"/>
      <c r="E29" s="658"/>
      <c r="F29" s="658"/>
      <c r="G29" s="641"/>
      <c r="H29" s="642"/>
    </row>
    <row r="30" spans="1:8" ht="24.75" customHeight="1">
      <c r="A30" s="285" t="s">
        <v>27</v>
      </c>
      <c r="B30" s="287"/>
      <c r="C30" s="650"/>
      <c r="D30" s="650"/>
      <c r="E30" s="658"/>
      <c r="F30" s="658"/>
      <c r="G30" s="641"/>
      <c r="H30" s="642"/>
    </row>
    <row r="31" spans="1:8" ht="24.75" customHeight="1">
      <c r="A31" s="285" t="s">
        <v>29</v>
      </c>
      <c r="B31" s="287"/>
      <c r="C31" s="650"/>
      <c r="D31" s="650"/>
      <c r="E31" s="658"/>
      <c r="F31" s="658"/>
      <c r="G31" s="641"/>
      <c r="H31" s="642"/>
    </row>
    <row r="32" spans="1:8" ht="24.75" customHeight="1" thickBot="1">
      <c r="A32" s="288" t="s">
        <v>33</v>
      </c>
      <c r="B32" s="289"/>
      <c r="C32" s="661"/>
      <c r="D32" s="661"/>
      <c r="E32" s="663"/>
      <c r="F32" s="663"/>
      <c r="G32" s="664"/>
      <c r="H32" s="665"/>
    </row>
    <row r="33" ht="21" customHeight="1"/>
    <row r="34" ht="15.75" customHeight="1"/>
    <row r="35" ht="15.75" customHeight="1"/>
    <row r="36" ht="6" customHeight="1"/>
    <row r="37" ht="12" customHeight="1"/>
    <row r="38" ht="24" customHeight="1"/>
    <row r="39" ht="15" customHeight="1"/>
    <row r="40" ht="24" customHeight="1"/>
    <row r="41" ht="15" customHeight="1"/>
    <row r="42" ht="24" customHeight="1"/>
    <row r="43" ht="15" customHeight="1"/>
  </sheetData>
  <sheetProtection password="84C7" sheet="1" objects="1" scenarios="1" selectLockedCells="1"/>
  <mergeCells count="50">
    <mergeCell ref="G30:H30"/>
    <mergeCell ref="G31:H31"/>
    <mergeCell ref="G32:H32"/>
    <mergeCell ref="E31:F31"/>
    <mergeCell ref="G25:H25"/>
    <mergeCell ref="G26:H26"/>
    <mergeCell ref="E25:F25"/>
    <mergeCell ref="E26:F26"/>
    <mergeCell ref="E27:F27"/>
    <mergeCell ref="G28:H28"/>
    <mergeCell ref="C24:D24"/>
    <mergeCell ref="C31:D31"/>
    <mergeCell ref="C32:D32"/>
    <mergeCell ref="E29:F29"/>
    <mergeCell ref="E23:F23"/>
    <mergeCell ref="E24:F24"/>
    <mergeCell ref="C30:D30"/>
    <mergeCell ref="E32:F32"/>
    <mergeCell ref="E30:F30"/>
    <mergeCell ref="C25:D25"/>
    <mergeCell ref="A5:H5"/>
    <mergeCell ref="B8:H8"/>
    <mergeCell ref="B12:H12"/>
    <mergeCell ref="D6:E6"/>
    <mergeCell ref="G29:H29"/>
    <mergeCell ref="C27:D27"/>
    <mergeCell ref="C28:D28"/>
    <mergeCell ref="C29:D29"/>
    <mergeCell ref="E28:F28"/>
    <mergeCell ref="G22:H22"/>
    <mergeCell ref="G27:H27"/>
    <mergeCell ref="A22:B22"/>
    <mergeCell ref="C26:D26"/>
    <mergeCell ref="B14:H14"/>
    <mergeCell ref="B16:H16"/>
    <mergeCell ref="A2:H2"/>
    <mergeCell ref="A3:H3"/>
    <mergeCell ref="D15:E15"/>
    <mergeCell ref="D17:E17"/>
    <mergeCell ref="B10:H10"/>
    <mergeCell ref="D7:E7"/>
    <mergeCell ref="D9:E9"/>
    <mergeCell ref="D11:E11"/>
    <mergeCell ref="G23:H23"/>
    <mergeCell ref="D13:E13"/>
    <mergeCell ref="G24:H24"/>
    <mergeCell ref="B18:H18"/>
    <mergeCell ref="E22:F22"/>
    <mergeCell ref="C22:D22"/>
    <mergeCell ref="C23:D23"/>
  </mergeCells>
  <printOptions horizontalCentered="1" verticalCentered="1"/>
  <pageMargins left="0.4724409448818898" right="0.11811023622047245" top="0.3937007874015748" bottom="0.7874015748031497" header="0.5118110236220472" footer="0.1968503937007874"/>
  <pageSetup horizontalDpi="600" verticalDpi="600" orientation="portrait" scale="91"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sheetPr>
    <tabColor indexed="51"/>
  </sheetPr>
  <dimension ref="A1:H59"/>
  <sheetViews>
    <sheetView zoomScalePageLayoutView="0" workbookViewId="0" topLeftCell="A1">
      <selection activeCell="E7" sqref="E7"/>
    </sheetView>
  </sheetViews>
  <sheetFormatPr defaultColWidth="9.140625" defaultRowHeight="15" customHeight="1"/>
  <cols>
    <col min="1" max="1" width="2.7109375" style="38" customWidth="1"/>
    <col min="2" max="2" width="10.7109375" style="38" customWidth="1"/>
    <col min="3" max="3" width="12.7109375" style="38" customWidth="1"/>
    <col min="4" max="4" width="18.7109375" style="38" customWidth="1"/>
    <col min="5" max="6" width="15.7109375" style="38" customWidth="1"/>
    <col min="7" max="7" width="7.7109375" style="39" customWidth="1"/>
    <col min="8" max="8" width="13.7109375" style="38" customWidth="1"/>
    <col min="9" max="16384" width="9.140625" style="38" customWidth="1"/>
  </cols>
  <sheetData>
    <row r="1" spans="1:8" ht="18" customHeight="1">
      <c r="A1" s="666" t="s">
        <v>220</v>
      </c>
      <c r="B1" s="666"/>
      <c r="C1" s="666"/>
      <c r="D1" s="666"/>
      <c r="E1" s="666"/>
      <c r="F1" s="666"/>
      <c r="G1" s="666"/>
      <c r="H1" s="666"/>
    </row>
    <row r="2" spans="1:8" ht="21.75" customHeight="1" thickBot="1">
      <c r="A2" s="675">
        <f>'1-Présentation'!A4:L4</f>
        <v>0</v>
      </c>
      <c r="B2" s="675"/>
      <c r="C2" s="675"/>
      <c r="D2" s="675"/>
      <c r="E2" s="675"/>
      <c r="F2" s="675"/>
      <c r="G2" s="675"/>
      <c r="H2" s="675"/>
    </row>
    <row r="3" spans="1:8" ht="15" customHeight="1">
      <c r="A3" s="692" t="s">
        <v>149</v>
      </c>
      <c r="B3" s="693"/>
      <c r="C3" s="693"/>
      <c r="D3" s="693"/>
      <c r="E3" s="693"/>
      <c r="F3" s="693"/>
      <c r="G3" s="693"/>
      <c r="H3" s="694"/>
    </row>
    <row r="4" spans="1:8" s="54" customFormat="1" ht="15" customHeight="1">
      <c r="A4" s="668" t="s">
        <v>162</v>
      </c>
      <c r="B4" s="669"/>
      <c r="C4" s="669"/>
      <c r="D4" s="679"/>
      <c r="E4" s="679"/>
      <c r="F4" s="679"/>
      <c r="G4" s="679"/>
      <c r="H4" s="680"/>
    </row>
    <row r="5" spans="1:8" ht="12" customHeight="1">
      <c r="A5" s="313"/>
      <c r="B5" s="290"/>
      <c r="C5" s="290"/>
      <c r="D5" s="292"/>
      <c r="E5" s="293" t="s">
        <v>150</v>
      </c>
      <c r="F5" s="293" t="s">
        <v>151</v>
      </c>
      <c r="G5" s="683" t="s">
        <v>152</v>
      </c>
      <c r="H5" s="684"/>
    </row>
    <row r="6" spans="1:8" ht="12" customHeight="1">
      <c r="A6" s="314" t="s">
        <v>185</v>
      </c>
      <c r="B6" s="290"/>
      <c r="C6" s="290"/>
      <c r="D6" s="290"/>
      <c r="E6" s="61"/>
      <c r="F6" s="61"/>
      <c r="G6" s="673" t="s">
        <v>190</v>
      </c>
      <c r="H6" s="674"/>
    </row>
    <row r="7" spans="1:8" s="80" customFormat="1" ht="13.5" customHeight="1">
      <c r="A7" s="316"/>
      <c r="B7" s="115" t="s">
        <v>164</v>
      </c>
      <c r="C7" s="115" t="s">
        <v>153</v>
      </c>
      <c r="D7" s="115"/>
      <c r="E7" s="294"/>
      <c r="F7" s="295"/>
      <c r="G7" s="685"/>
      <c r="H7" s="682"/>
    </row>
    <row r="8" spans="1:8" s="80" customFormat="1" ht="13.5" customHeight="1">
      <c r="A8" s="316"/>
      <c r="B8" s="115"/>
      <c r="C8" s="115" t="s">
        <v>154</v>
      </c>
      <c r="D8" s="115"/>
      <c r="E8" s="296"/>
      <c r="F8" s="297"/>
      <c r="G8" s="686"/>
      <c r="H8" s="687"/>
    </row>
    <row r="9" spans="1:8" s="80" customFormat="1" ht="13.5" customHeight="1">
      <c r="A9" s="316"/>
      <c r="B9" s="115"/>
      <c r="C9" s="115" t="s">
        <v>155</v>
      </c>
      <c r="D9" s="115"/>
      <c r="E9" s="296"/>
      <c r="F9" s="297"/>
      <c r="G9" s="686"/>
      <c r="H9" s="687"/>
    </row>
    <row r="10" spans="1:8" s="80" customFormat="1" ht="13.5" customHeight="1">
      <c r="A10" s="316"/>
      <c r="B10" s="115" t="s">
        <v>165</v>
      </c>
      <c r="C10" s="115" t="s">
        <v>153</v>
      </c>
      <c r="D10" s="115"/>
      <c r="E10" s="296"/>
      <c r="F10" s="297"/>
      <c r="G10" s="686"/>
      <c r="H10" s="687"/>
    </row>
    <row r="11" spans="1:8" s="80" customFormat="1" ht="13.5" customHeight="1">
      <c r="A11" s="316"/>
      <c r="B11" s="115"/>
      <c r="C11" s="115" t="s">
        <v>154</v>
      </c>
      <c r="D11" s="115"/>
      <c r="E11" s="296"/>
      <c r="F11" s="297"/>
      <c r="G11" s="686"/>
      <c r="H11" s="687"/>
    </row>
    <row r="12" spans="1:8" ht="4.5" customHeight="1">
      <c r="A12" s="676"/>
      <c r="B12" s="677"/>
      <c r="C12" s="677"/>
      <c r="D12" s="677"/>
      <c r="E12" s="677"/>
      <c r="F12" s="677"/>
      <c r="G12" s="677"/>
      <c r="H12" s="678"/>
    </row>
    <row r="13" spans="1:8" ht="13.5" customHeight="1">
      <c r="A13" s="314" t="s">
        <v>186</v>
      </c>
      <c r="B13" s="290"/>
      <c r="C13" s="290"/>
      <c r="D13" s="290"/>
      <c r="E13" s="294"/>
      <c r="F13" s="295"/>
      <c r="G13" s="685"/>
      <c r="H13" s="682"/>
    </row>
    <row r="14" spans="1:8" ht="4.5" customHeight="1">
      <c r="A14" s="676"/>
      <c r="B14" s="677"/>
      <c r="C14" s="677"/>
      <c r="D14" s="677"/>
      <c r="E14" s="677"/>
      <c r="F14" s="677"/>
      <c r="G14" s="677"/>
      <c r="H14" s="678"/>
    </row>
    <row r="15" spans="1:8" ht="12" customHeight="1">
      <c r="A15" s="314" t="s">
        <v>187</v>
      </c>
      <c r="B15" s="290"/>
      <c r="C15" s="290"/>
      <c r="D15" s="677"/>
      <c r="E15" s="677"/>
      <c r="F15" s="677"/>
      <c r="G15" s="677"/>
      <c r="H15" s="678"/>
    </row>
    <row r="16" spans="1:8" s="80" customFormat="1" ht="13.5" customHeight="1">
      <c r="A16" s="316"/>
      <c r="B16" s="115" t="s">
        <v>157</v>
      </c>
      <c r="C16" s="115"/>
      <c r="D16" s="115"/>
      <c r="E16" s="294"/>
      <c r="F16" s="295"/>
      <c r="G16" s="681"/>
      <c r="H16" s="682"/>
    </row>
    <row r="17" spans="1:8" s="80" customFormat="1" ht="13.5" customHeight="1">
      <c r="A17" s="316"/>
      <c r="B17" s="115" t="s">
        <v>158</v>
      </c>
      <c r="C17" s="115"/>
      <c r="D17" s="115"/>
      <c r="E17" s="296"/>
      <c r="F17" s="297"/>
      <c r="G17" s="688"/>
      <c r="H17" s="687"/>
    </row>
    <row r="18" spans="1:8" s="80" customFormat="1" ht="13.5" customHeight="1">
      <c r="A18" s="316"/>
      <c r="B18" s="115" t="s">
        <v>159</v>
      </c>
      <c r="C18" s="115"/>
      <c r="D18" s="115"/>
      <c r="E18" s="296"/>
      <c r="F18" s="297"/>
      <c r="G18" s="688"/>
      <c r="H18" s="687"/>
    </row>
    <row r="19" spans="1:8" ht="12" customHeight="1">
      <c r="A19" s="314" t="s">
        <v>188</v>
      </c>
      <c r="B19" s="290"/>
      <c r="C19" s="677"/>
      <c r="D19" s="677"/>
      <c r="E19" s="677"/>
      <c r="F19" s="677"/>
      <c r="G19" s="677"/>
      <c r="H19" s="678"/>
    </row>
    <row r="20" spans="1:8" s="80" customFormat="1" ht="13.5" customHeight="1">
      <c r="A20" s="316"/>
      <c r="B20" s="115" t="s">
        <v>160</v>
      </c>
      <c r="C20" s="115"/>
      <c r="D20" s="115"/>
      <c r="E20" s="294"/>
      <c r="F20" s="295"/>
      <c r="G20" s="681"/>
      <c r="H20" s="682"/>
    </row>
    <row r="21" spans="1:8" s="80" customFormat="1" ht="13.5" customHeight="1">
      <c r="A21" s="316"/>
      <c r="B21" s="115" t="s">
        <v>161</v>
      </c>
      <c r="C21" s="115"/>
      <c r="D21" s="115"/>
      <c r="E21" s="296"/>
      <c r="F21" s="297"/>
      <c r="G21" s="688"/>
      <c r="H21" s="687"/>
    </row>
    <row r="22" spans="1:8" ht="4.5" customHeight="1">
      <c r="A22" s="676"/>
      <c r="B22" s="677"/>
      <c r="C22" s="677"/>
      <c r="D22" s="677"/>
      <c r="E22" s="677"/>
      <c r="F22" s="677"/>
      <c r="G22" s="677"/>
      <c r="H22" s="678"/>
    </row>
    <row r="23" spans="1:8" ht="13.5" customHeight="1" thickBot="1">
      <c r="A23" s="318" t="s">
        <v>189</v>
      </c>
      <c r="B23" s="319"/>
      <c r="C23" s="319"/>
      <c r="D23" s="319"/>
      <c r="E23" s="320"/>
      <c r="F23" s="321"/>
      <c r="G23" s="702"/>
      <c r="H23" s="703"/>
    </row>
    <row r="24" spans="1:8" ht="9" customHeight="1" thickBot="1">
      <c r="A24" s="290"/>
      <c r="B24" s="290"/>
      <c r="C24" s="290"/>
      <c r="D24" s="290"/>
      <c r="E24" s="290"/>
      <c r="F24" s="290"/>
      <c r="G24" s="291"/>
      <c r="H24" s="61"/>
    </row>
    <row r="25" spans="1:8" ht="15" customHeight="1">
      <c r="A25" s="695" t="s">
        <v>192</v>
      </c>
      <c r="B25" s="696"/>
      <c r="C25" s="696"/>
      <c r="D25" s="696"/>
      <c r="E25" s="696"/>
      <c r="F25" s="696"/>
      <c r="G25" s="696"/>
      <c r="H25" s="697"/>
    </row>
    <row r="26" spans="1:8" ht="3" customHeight="1">
      <c r="A26" s="313"/>
      <c r="B26" s="290"/>
      <c r="C26" s="290"/>
      <c r="D26" s="290"/>
      <c r="E26" s="290"/>
      <c r="F26" s="290"/>
      <c r="G26" s="291"/>
      <c r="H26" s="322"/>
    </row>
    <row r="27" spans="1:8" ht="13.5" customHeight="1">
      <c r="A27" s="313"/>
      <c r="B27" s="290"/>
      <c r="C27" s="290" t="s">
        <v>179</v>
      </c>
      <c r="D27" s="290"/>
      <c r="E27" s="290"/>
      <c r="F27" s="299"/>
      <c r="G27" s="291"/>
      <c r="H27" s="322"/>
    </row>
    <row r="28" spans="1:8" ht="13.5" customHeight="1">
      <c r="A28" s="313"/>
      <c r="B28" s="290"/>
      <c r="C28" s="290" t="s">
        <v>180</v>
      </c>
      <c r="D28" s="115" t="s">
        <v>127</v>
      </c>
      <c r="E28" s="290"/>
      <c r="F28" s="300"/>
      <c r="G28" s="291"/>
      <c r="H28" s="322"/>
    </row>
    <row r="29" spans="1:8" ht="13.5" customHeight="1">
      <c r="A29" s="313"/>
      <c r="B29" s="290"/>
      <c r="C29" s="290"/>
      <c r="D29" s="115" t="s">
        <v>156</v>
      </c>
      <c r="E29" s="290"/>
      <c r="F29" s="301"/>
      <c r="G29" s="291"/>
      <c r="H29" s="322"/>
    </row>
    <row r="30" spans="1:8" ht="13.5" customHeight="1">
      <c r="A30" s="313"/>
      <c r="B30" s="290"/>
      <c r="C30" s="290" t="s">
        <v>181</v>
      </c>
      <c r="D30" s="700" t="s">
        <v>163</v>
      </c>
      <c r="E30" s="700"/>
      <c r="F30" s="302"/>
      <c r="G30" s="291"/>
      <c r="H30" s="322"/>
    </row>
    <row r="31" spans="1:8" ht="13.5" customHeight="1" thickBot="1">
      <c r="A31" s="323"/>
      <c r="B31" s="319"/>
      <c r="C31" s="319"/>
      <c r="D31" s="701"/>
      <c r="E31" s="701"/>
      <c r="F31" s="326"/>
      <c r="G31" s="324"/>
      <c r="H31" s="325"/>
    </row>
    <row r="32" spans="1:8" ht="7.5" customHeight="1" thickBot="1">
      <c r="A32" s="290"/>
      <c r="B32" s="290"/>
      <c r="C32" s="290"/>
      <c r="D32" s="290"/>
      <c r="E32" s="290"/>
      <c r="F32" s="290"/>
      <c r="G32" s="291"/>
      <c r="H32" s="290"/>
    </row>
    <row r="33" spans="1:8" ht="15" customHeight="1">
      <c r="A33" s="695" t="s">
        <v>193</v>
      </c>
      <c r="B33" s="696"/>
      <c r="C33" s="696"/>
      <c r="D33" s="696"/>
      <c r="E33" s="696"/>
      <c r="F33" s="696"/>
      <c r="G33" s="696"/>
      <c r="H33" s="697"/>
    </row>
    <row r="34" spans="1:8" ht="10.5" customHeight="1">
      <c r="A34" s="689" t="s">
        <v>178</v>
      </c>
      <c r="B34" s="690"/>
      <c r="C34" s="690"/>
      <c r="D34" s="690"/>
      <c r="E34" s="690"/>
      <c r="F34" s="690"/>
      <c r="G34" s="690"/>
      <c r="H34" s="691"/>
    </row>
    <row r="35" spans="1:8" ht="15" customHeight="1">
      <c r="A35" s="327"/>
      <c r="B35" s="667" t="s">
        <v>166</v>
      </c>
      <c r="C35" s="667"/>
      <c r="D35" s="667"/>
      <c r="E35" s="189" t="s">
        <v>167</v>
      </c>
      <c r="F35" s="189" t="s">
        <v>168</v>
      </c>
      <c r="G35" s="189" t="s">
        <v>169</v>
      </c>
      <c r="H35" s="328" t="s">
        <v>152</v>
      </c>
    </row>
    <row r="36" spans="1:8" ht="10.5" customHeight="1">
      <c r="A36" s="327"/>
      <c r="B36" s="189"/>
      <c r="C36" s="189"/>
      <c r="D36" s="290"/>
      <c r="E36" s="329" t="s">
        <v>198</v>
      </c>
      <c r="F36" s="189"/>
      <c r="G36" s="189"/>
      <c r="H36" s="315" t="s">
        <v>190</v>
      </c>
    </row>
    <row r="37" spans="1:8" s="80" customFormat="1" ht="13.5" customHeight="1">
      <c r="A37" s="330" t="s">
        <v>10</v>
      </c>
      <c r="B37" s="705"/>
      <c r="C37" s="705"/>
      <c r="D37" s="705"/>
      <c r="E37" s="294"/>
      <c r="F37" s="294"/>
      <c r="G37" s="303"/>
      <c r="H37" s="331"/>
    </row>
    <row r="38" spans="1:8" s="80" customFormat="1" ht="13.5" customHeight="1">
      <c r="A38" s="330" t="s">
        <v>11</v>
      </c>
      <c r="B38" s="706"/>
      <c r="C38" s="706"/>
      <c r="D38" s="706"/>
      <c r="E38" s="296"/>
      <c r="F38" s="298"/>
      <c r="G38" s="304"/>
      <c r="H38" s="332"/>
    </row>
    <row r="39" spans="1:8" s="80" customFormat="1" ht="13.5" customHeight="1">
      <c r="A39" s="330" t="s">
        <v>12</v>
      </c>
      <c r="B39" s="707"/>
      <c r="C39" s="707"/>
      <c r="D39" s="707"/>
      <c r="E39" s="296"/>
      <c r="F39" s="296"/>
      <c r="G39" s="304"/>
      <c r="H39" s="333"/>
    </row>
    <row r="40" spans="1:8" s="80" customFormat="1" ht="13.5" customHeight="1">
      <c r="A40" s="330" t="s">
        <v>13</v>
      </c>
      <c r="B40" s="704"/>
      <c r="C40" s="704"/>
      <c r="D40" s="704"/>
      <c r="E40" s="296"/>
      <c r="F40" s="296"/>
      <c r="G40" s="304"/>
      <c r="H40" s="317"/>
    </row>
    <row r="41" spans="1:8" s="80" customFormat="1" ht="13.5" customHeight="1">
      <c r="A41" s="330" t="s">
        <v>14</v>
      </c>
      <c r="B41" s="704"/>
      <c r="C41" s="704"/>
      <c r="D41" s="704"/>
      <c r="E41" s="296"/>
      <c r="F41" s="296"/>
      <c r="G41" s="304"/>
      <c r="H41" s="317"/>
    </row>
    <row r="42" spans="1:8" s="80" customFormat="1" ht="13.5" customHeight="1">
      <c r="A42" s="330" t="s">
        <v>15</v>
      </c>
      <c r="B42" s="704"/>
      <c r="C42" s="704"/>
      <c r="D42" s="704"/>
      <c r="E42" s="296"/>
      <c r="F42" s="296"/>
      <c r="G42" s="304"/>
      <c r="H42" s="317"/>
    </row>
    <row r="43" spans="1:8" ht="6" customHeight="1">
      <c r="A43" s="340"/>
      <c r="B43" s="62"/>
      <c r="C43" s="62"/>
      <c r="D43" s="62"/>
      <c r="E43" s="61"/>
      <c r="F43" s="339"/>
      <c r="G43" s="63"/>
      <c r="H43" s="341"/>
    </row>
    <row r="44" spans="1:8" ht="15.75" customHeight="1" thickBot="1">
      <c r="A44" s="340"/>
      <c r="B44" s="62"/>
      <c r="C44" s="62"/>
      <c r="D44" s="62"/>
      <c r="E44" s="64"/>
      <c r="F44" s="310">
        <f>SUM(F37:F42)</f>
        <v>0</v>
      </c>
      <c r="G44" s="311"/>
      <c r="H44" s="341"/>
    </row>
    <row r="45" spans="1:8" ht="6.75" customHeight="1" thickBot="1" thickTop="1">
      <c r="A45" s="342"/>
      <c r="B45" s="343"/>
      <c r="C45" s="343"/>
      <c r="D45" s="343"/>
      <c r="E45" s="344"/>
      <c r="F45" s="344"/>
      <c r="G45" s="345"/>
      <c r="H45" s="346"/>
    </row>
    <row r="46" spans="1:8" ht="7.5" customHeight="1" thickBot="1">
      <c r="A46" s="290"/>
      <c r="B46" s="290"/>
      <c r="C46" s="290"/>
      <c r="D46" s="290"/>
      <c r="E46" s="290"/>
      <c r="F46" s="61"/>
      <c r="G46" s="291"/>
      <c r="H46" s="290"/>
    </row>
    <row r="47" spans="1:8" ht="15" customHeight="1">
      <c r="A47" s="695" t="s">
        <v>221</v>
      </c>
      <c r="B47" s="698"/>
      <c r="C47" s="698"/>
      <c r="D47" s="698"/>
      <c r="E47" s="698"/>
      <c r="F47" s="698"/>
      <c r="G47" s="698"/>
      <c r="H47" s="699"/>
    </row>
    <row r="48" spans="1:8" ht="12" customHeight="1">
      <c r="A48" s="670" t="s">
        <v>199</v>
      </c>
      <c r="B48" s="671"/>
      <c r="C48" s="671"/>
      <c r="D48" s="671"/>
      <c r="E48" s="671"/>
      <c r="F48" s="671"/>
      <c r="G48" s="671"/>
      <c r="H48" s="672"/>
    </row>
    <row r="49" spans="1:8" ht="10.5" customHeight="1">
      <c r="A49" s="689" t="s">
        <v>178</v>
      </c>
      <c r="B49" s="690"/>
      <c r="C49" s="690"/>
      <c r="D49" s="690"/>
      <c r="E49" s="690"/>
      <c r="F49" s="690"/>
      <c r="G49" s="690"/>
      <c r="H49" s="691"/>
    </row>
    <row r="50" spans="1:8" ht="15" customHeight="1">
      <c r="A50" s="327"/>
      <c r="B50" s="667" t="s">
        <v>170</v>
      </c>
      <c r="C50" s="667"/>
      <c r="D50" s="667"/>
      <c r="E50" s="189" t="s">
        <v>171</v>
      </c>
      <c r="F50" s="189" t="s">
        <v>169</v>
      </c>
      <c r="G50" s="713" t="s">
        <v>191</v>
      </c>
      <c r="H50" s="714"/>
    </row>
    <row r="51" spans="1:8" s="80" customFormat="1" ht="13.5" customHeight="1">
      <c r="A51" s="330" t="s">
        <v>10</v>
      </c>
      <c r="B51" s="710"/>
      <c r="C51" s="710"/>
      <c r="D51" s="710"/>
      <c r="E51" s="305"/>
      <c r="F51" s="306"/>
      <c r="G51" s="715"/>
      <c r="H51" s="716"/>
    </row>
    <row r="52" spans="1:8" s="80" customFormat="1" ht="13.5" customHeight="1">
      <c r="A52" s="330" t="s">
        <v>11</v>
      </c>
      <c r="B52" s="711"/>
      <c r="C52" s="711"/>
      <c r="D52" s="711"/>
      <c r="E52" s="307"/>
      <c r="F52" s="308"/>
      <c r="G52" s="708"/>
      <c r="H52" s="709"/>
    </row>
    <row r="53" spans="1:8" s="80" customFormat="1" ht="13.5" customHeight="1">
      <c r="A53" s="330" t="s">
        <v>12</v>
      </c>
      <c r="B53" s="712"/>
      <c r="C53" s="712"/>
      <c r="D53" s="712"/>
      <c r="E53" s="307"/>
      <c r="F53" s="308"/>
      <c r="G53" s="708"/>
      <c r="H53" s="709"/>
    </row>
    <row r="54" spans="1:8" s="80" customFormat="1" ht="13.5" customHeight="1">
      <c r="A54" s="330" t="s">
        <v>13</v>
      </c>
      <c r="B54" s="712"/>
      <c r="C54" s="712"/>
      <c r="D54" s="712"/>
      <c r="E54" s="307"/>
      <c r="F54" s="308"/>
      <c r="G54" s="708"/>
      <c r="H54" s="709"/>
    </row>
    <row r="55" spans="1:8" s="80" customFormat="1" ht="13.5" customHeight="1">
      <c r="A55" s="330" t="s">
        <v>14</v>
      </c>
      <c r="B55" s="712"/>
      <c r="C55" s="712"/>
      <c r="D55" s="712"/>
      <c r="E55" s="307"/>
      <c r="F55" s="308"/>
      <c r="G55" s="708"/>
      <c r="H55" s="709"/>
    </row>
    <row r="56" spans="1:8" s="80" customFormat="1" ht="13.5" customHeight="1">
      <c r="A56" s="330" t="s">
        <v>15</v>
      </c>
      <c r="B56" s="712"/>
      <c r="C56" s="712"/>
      <c r="D56" s="712"/>
      <c r="E56" s="307"/>
      <c r="F56" s="308"/>
      <c r="G56" s="708"/>
      <c r="H56" s="709"/>
    </row>
    <row r="57" spans="1:8" s="309" customFormat="1" ht="6" customHeight="1">
      <c r="A57" s="313"/>
      <c r="B57" s="290"/>
      <c r="C57" s="290"/>
      <c r="D57" s="290"/>
      <c r="E57" s="290"/>
      <c r="F57" s="290"/>
      <c r="G57" s="291"/>
      <c r="H57" s="322"/>
    </row>
    <row r="58" spans="1:8" ht="15.75" customHeight="1" thickBot="1">
      <c r="A58" s="313"/>
      <c r="B58" s="290"/>
      <c r="C58" s="290"/>
      <c r="D58" s="290"/>
      <c r="E58" s="310">
        <f>SUM(E51:E56)</f>
        <v>0</v>
      </c>
      <c r="F58" s="312"/>
      <c r="G58" s="291"/>
      <c r="H58" s="334"/>
    </row>
    <row r="59" spans="1:8" ht="6.75" customHeight="1" thickBot="1" thickTop="1">
      <c r="A59" s="335"/>
      <c r="B59" s="336"/>
      <c r="C59" s="336"/>
      <c r="D59" s="336"/>
      <c r="E59" s="336"/>
      <c r="F59" s="336"/>
      <c r="G59" s="337"/>
      <c r="H59" s="338"/>
    </row>
  </sheetData>
  <sheetProtection password="84C7" sheet="1" objects="1" scenarios="1" selectLockedCells="1"/>
  <mergeCells count="53">
    <mergeCell ref="G10:H10"/>
    <mergeCell ref="G11:H11"/>
    <mergeCell ref="G13:H13"/>
    <mergeCell ref="G16:H16"/>
    <mergeCell ref="B56:D56"/>
    <mergeCell ref="G50:H50"/>
    <mergeCell ref="G51:H51"/>
    <mergeCell ref="G52:H52"/>
    <mergeCell ref="G53:H53"/>
    <mergeCell ref="G54:H54"/>
    <mergeCell ref="G55:H55"/>
    <mergeCell ref="G56:H56"/>
    <mergeCell ref="B51:D51"/>
    <mergeCell ref="B52:D52"/>
    <mergeCell ref="B53:D53"/>
    <mergeCell ref="B54:D54"/>
    <mergeCell ref="B55:D55"/>
    <mergeCell ref="B40:D40"/>
    <mergeCell ref="B41:D41"/>
    <mergeCell ref="B42:D42"/>
    <mergeCell ref="B37:D37"/>
    <mergeCell ref="B38:D38"/>
    <mergeCell ref="B39:D39"/>
    <mergeCell ref="A49:H49"/>
    <mergeCell ref="A34:H34"/>
    <mergeCell ref="A3:H3"/>
    <mergeCell ref="A25:H25"/>
    <mergeCell ref="A33:H33"/>
    <mergeCell ref="A47:H47"/>
    <mergeCell ref="D30:E30"/>
    <mergeCell ref="D31:E31"/>
    <mergeCell ref="G21:H21"/>
    <mergeCell ref="G23:H23"/>
    <mergeCell ref="C19:H19"/>
    <mergeCell ref="D15:H15"/>
    <mergeCell ref="D4:H4"/>
    <mergeCell ref="G20:H20"/>
    <mergeCell ref="G5:H5"/>
    <mergeCell ref="G7:H7"/>
    <mergeCell ref="G8:H8"/>
    <mergeCell ref="G9:H9"/>
    <mergeCell ref="G17:H17"/>
    <mergeCell ref="G18:H18"/>
    <mergeCell ref="A1:H1"/>
    <mergeCell ref="B35:D35"/>
    <mergeCell ref="B50:D50"/>
    <mergeCell ref="A4:C4"/>
    <mergeCell ref="A48:H48"/>
    <mergeCell ref="G6:H6"/>
    <mergeCell ref="A2:H2"/>
    <mergeCell ref="A12:H12"/>
    <mergeCell ref="A14:H14"/>
    <mergeCell ref="A22:H22"/>
  </mergeCells>
  <printOptions horizontalCentered="1" verticalCentered="1"/>
  <pageMargins left="0.3937007874015748" right="0.1968503937007874" top="0.35433070866141736" bottom="0.3937007874015748" header="0.31496062992125984" footer="0.31496062992125984"/>
  <pageSetup horizontalDpi="600" verticalDpi="600" orientation="portrait" scale="99"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sheetPr>
    <tabColor indexed="11"/>
  </sheetPr>
  <dimension ref="A1:M78"/>
  <sheetViews>
    <sheetView zoomScaleSheetLayoutView="100" zoomScalePageLayoutView="0" workbookViewId="0" topLeftCell="A1">
      <selection activeCell="F11" sqref="F11"/>
    </sheetView>
  </sheetViews>
  <sheetFormatPr defaultColWidth="9.140625" defaultRowHeight="12.75"/>
  <cols>
    <col min="1" max="1" width="5.7109375" style="13" customWidth="1"/>
    <col min="2" max="2" width="0.85546875" style="5" customWidth="1"/>
    <col min="3" max="3" width="1.7109375" style="5" customWidth="1"/>
    <col min="4" max="4" width="54.00390625" style="5" customWidth="1"/>
    <col min="5" max="5" width="8.7109375" style="5" customWidth="1"/>
    <col min="6" max="6" width="14.7109375" style="14" customWidth="1"/>
    <col min="7" max="7" width="0.9921875" style="451" customWidth="1"/>
    <col min="8" max="8" width="15.7109375" style="14" customWidth="1"/>
    <col min="9" max="9" width="1.28515625" style="5" customWidth="1"/>
    <col min="10" max="12" width="9.140625" style="5" customWidth="1"/>
    <col min="13" max="13" width="12.421875" style="5" bestFit="1" customWidth="1"/>
    <col min="14" max="16384" width="9.140625" style="5" customWidth="1"/>
  </cols>
  <sheetData>
    <row r="1" spans="1:9" ht="15">
      <c r="A1" s="728" t="s">
        <v>207</v>
      </c>
      <c r="B1" s="729"/>
      <c r="C1" s="729"/>
      <c r="D1" s="729"/>
      <c r="E1" s="729"/>
      <c r="F1" s="729"/>
      <c r="G1" s="729"/>
      <c r="H1" s="729"/>
      <c r="I1" s="730"/>
    </row>
    <row r="2" spans="1:9" ht="17.25" customHeight="1">
      <c r="A2" s="717">
        <f>'1-Présentation'!A4:L4</f>
        <v>0</v>
      </c>
      <c r="B2" s="718"/>
      <c r="C2" s="718"/>
      <c r="D2" s="718"/>
      <c r="E2" s="718"/>
      <c r="F2" s="718"/>
      <c r="G2" s="718"/>
      <c r="H2" s="718"/>
      <c r="I2" s="719"/>
    </row>
    <row r="3" spans="1:9" ht="3.75" customHeight="1">
      <c r="A3" s="720"/>
      <c r="B3" s="721"/>
      <c r="C3" s="721"/>
      <c r="D3" s="721"/>
      <c r="E3" s="721"/>
      <c r="F3" s="721"/>
      <c r="G3" s="721"/>
      <c r="H3" s="721"/>
      <c r="I3" s="722"/>
    </row>
    <row r="4" spans="1:9" ht="15.75">
      <c r="A4" s="723" t="s">
        <v>208</v>
      </c>
      <c r="B4" s="724"/>
      <c r="C4" s="724"/>
      <c r="D4" s="724"/>
      <c r="E4" s="543">
        <f>'1-Présentation'!I7</f>
        <v>2018</v>
      </c>
      <c r="F4" s="67"/>
      <c r="G4" s="443"/>
      <c r="H4" s="67"/>
      <c r="I4" s="68"/>
    </row>
    <row r="5" spans="1:9" ht="3.75" customHeight="1" thickBot="1">
      <c r="A5" s="725"/>
      <c r="B5" s="726"/>
      <c r="C5" s="726"/>
      <c r="D5" s="726"/>
      <c r="E5" s="726"/>
      <c r="F5" s="726"/>
      <c r="G5" s="726"/>
      <c r="H5" s="726"/>
      <c r="I5" s="727"/>
    </row>
    <row r="6" spans="1:9" ht="7.5" customHeight="1" thickTop="1">
      <c r="A6" s="42"/>
      <c r="B6" s="6"/>
      <c r="C6" s="6"/>
      <c r="D6" s="6"/>
      <c r="E6" s="6"/>
      <c r="F6" s="9"/>
      <c r="G6" s="441"/>
      <c r="H6" s="9"/>
      <c r="I6" s="731"/>
    </row>
    <row r="7" spans="1:9" ht="13.5" customHeight="1">
      <c r="A7" s="42"/>
      <c r="B7" s="6"/>
      <c r="C7" s="6"/>
      <c r="D7" s="72" t="s">
        <v>37</v>
      </c>
      <c r="E7" s="8"/>
      <c r="F7" s="466">
        <f>+H7-1</f>
        <v>2017</v>
      </c>
      <c r="G7" s="467"/>
      <c r="H7" s="466">
        <f>+E4</f>
        <v>2018</v>
      </c>
      <c r="I7" s="722"/>
    </row>
    <row r="8" spans="1:9" ht="6" customHeight="1">
      <c r="A8" s="42"/>
      <c r="B8" s="6"/>
      <c r="C8" s="6"/>
      <c r="D8" s="6"/>
      <c r="E8" s="6"/>
      <c r="F8" s="9"/>
      <c r="G8" s="441"/>
      <c r="H8" s="9"/>
      <c r="I8" s="722"/>
    </row>
    <row r="9" spans="1:9" ht="12.75">
      <c r="A9" s="42"/>
      <c r="B9" s="6"/>
      <c r="C9" s="35" t="s">
        <v>38</v>
      </c>
      <c r="D9" s="4"/>
      <c r="E9" s="4"/>
      <c r="F9" s="9"/>
      <c r="G9" s="441"/>
      <c r="H9" s="9"/>
      <c r="I9" s="722"/>
    </row>
    <row r="10" spans="1:9" ht="3" customHeight="1" thickBot="1">
      <c r="A10" s="42"/>
      <c r="B10" s="6"/>
      <c r="C10" s="6" t="s">
        <v>39</v>
      </c>
      <c r="D10" s="6"/>
      <c r="E10" s="6"/>
      <c r="F10" s="9"/>
      <c r="G10" s="441"/>
      <c r="H10" s="9"/>
      <c r="I10" s="722"/>
    </row>
    <row r="11" spans="1:9" ht="12.75" customHeight="1" thickTop="1">
      <c r="A11" s="69">
        <v>101</v>
      </c>
      <c r="B11" s="6"/>
      <c r="C11" s="6"/>
      <c r="D11" s="70" t="s">
        <v>40</v>
      </c>
      <c r="E11" s="6"/>
      <c r="F11" s="484"/>
      <c r="G11" s="441"/>
      <c r="H11" s="484"/>
      <c r="I11" s="722"/>
    </row>
    <row r="12" spans="1:9" ht="12.75" customHeight="1">
      <c r="A12" s="226">
        <v>102</v>
      </c>
      <c r="B12" s="6"/>
      <c r="C12" s="6"/>
      <c r="D12" s="539" t="s">
        <v>471</v>
      </c>
      <c r="E12" s="6"/>
      <c r="F12" s="544"/>
      <c r="G12" s="441"/>
      <c r="H12" s="544"/>
      <c r="I12" s="722"/>
    </row>
    <row r="13" spans="1:9" ht="12.75" customHeight="1">
      <c r="A13" s="69">
        <v>103</v>
      </c>
      <c r="B13" s="6"/>
      <c r="C13" s="6"/>
      <c r="D13" s="70" t="s">
        <v>41</v>
      </c>
      <c r="E13" s="6"/>
      <c r="F13" s="485"/>
      <c r="G13" s="437"/>
      <c r="H13" s="485"/>
      <c r="I13" s="722"/>
    </row>
    <row r="14" spans="1:9" ht="12.75" customHeight="1" thickBot="1">
      <c r="A14" s="69">
        <v>104</v>
      </c>
      <c r="B14" s="6"/>
      <c r="C14" s="6"/>
      <c r="D14" s="70" t="s">
        <v>42</v>
      </c>
      <c r="E14" s="6"/>
      <c r="F14" s="486"/>
      <c r="G14" s="438"/>
      <c r="H14" s="486"/>
      <c r="I14" s="722"/>
    </row>
    <row r="15" spans="1:9" ht="3.75" customHeight="1" thickTop="1">
      <c r="A15" s="69"/>
      <c r="B15" s="6"/>
      <c r="C15" s="6"/>
      <c r="D15" s="70"/>
      <c r="E15" s="6"/>
      <c r="F15" s="439"/>
      <c r="G15" s="438"/>
      <c r="H15" s="439"/>
      <c r="I15" s="722"/>
    </row>
    <row r="16" spans="1:9" ht="12.75" customHeight="1">
      <c r="A16" s="69"/>
      <c r="B16" s="6"/>
      <c r="C16" s="6"/>
      <c r="D16" s="70"/>
      <c r="E16" s="6"/>
      <c r="F16" s="457">
        <f>SUM(F11:F14)</f>
        <v>0</v>
      </c>
      <c r="G16" s="438"/>
      <c r="H16" s="457">
        <f>SUM(H11:H14)</f>
        <v>0</v>
      </c>
      <c r="I16" s="722"/>
    </row>
    <row r="17" spans="1:9" ht="4.5" customHeight="1">
      <c r="A17" s="69"/>
      <c r="B17" s="6"/>
      <c r="C17" s="6"/>
      <c r="D17" s="70"/>
      <c r="E17" s="6"/>
      <c r="F17" s="439"/>
      <c r="G17" s="438"/>
      <c r="H17" s="439"/>
      <c r="I17" s="722"/>
    </row>
    <row r="18" spans="1:9" ht="12.75" customHeight="1">
      <c r="A18" s="69">
        <v>105</v>
      </c>
      <c r="B18" s="6"/>
      <c r="C18" s="6"/>
      <c r="D18" s="70" t="s">
        <v>43</v>
      </c>
      <c r="E18" s="6"/>
      <c r="F18" s="529"/>
      <c r="G18" s="441"/>
      <c r="H18" s="529"/>
      <c r="I18" s="722"/>
    </row>
    <row r="19" spans="1:9" ht="12.75" customHeight="1">
      <c r="A19" s="69">
        <v>106</v>
      </c>
      <c r="B19" s="6"/>
      <c r="C19" s="6"/>
      <c r="D19" s="70" t="s">
        <v>44</v>
      </c>
      <c r="E19" s="6"/>
      <c r="F19" s="426"/>
      <c r="G19" s="442"/>
      <c r="H19" s="426"/>
      <c r="I19" s="722"/>
    </row>
    <row r="20" spans="1:9" ht="12.75" customHeight="1">
      <c r="A20" s="69">
        <v>107</v>
      </c>
      <c r="B20" s="6"/>
      <c r="C20" s="6"/>
      <c r="D20" s="70" t="s">
        <v>45</v>
      </c>
      <c r="E20" s="6"/>
      <c r="F20" s="426"/>
      <c r="G20" s="444"/>
      <c r="H20" s="426"/>
      <c r="I20" s="722"/>
    </row>
    <row r="21" spans="1:9" ht="12.75" customHeight="1">
      <c r="A21" s="69">
        <v>108</v>
      </c>
      <c r="B21" s="6"/>
      <c r="C21" s="6"/>
      <c r="D21" s="530" t="s">
        <v>291</v>
      </c>
      <c r="E21" s="6"/>
      <c r="F21" s="425"/>
      <c r="G21" s="445"/>
      <c r="H21" s="425"/>
      <c r="I21" s="722"/>
    </row>
    <row r="22" spans="1:9" ht="3.75" customHeight="1">
      <c r="A22" s="42"/>
      <c r="B22" s="6"/>
      <c r="C22" s="6"/>
      <c r="D22" s="6"/>
      <c r="E22" s="6"/>
      <c r="F22" s="9"/>
      <c r="G22" s="441"/>
      <c r="H22" s="9"/>
      <c r="I22" s="722"/>
    </row>
    <row r="23" spans="1:9" ht="14.25" customHeight="1">
      <c r="A23" s="42"/>
      <c r="B23" s="6"/>
      <c r="C23" s="6"/>
      <c r="D23" s="6"/>
      <c r="E23" s="6"/>
      <c r="F23" s="457">
        <f>SUM(F18:F21)</f>
        <v>0</v>
      </c>
      <c r="G23" s="441"/>
      <c r="H23" s="457">
        <f>SUM(H18:H21)</f>
        <v>0</v>
      </c>
      <c r="I23" s="722"/>
    </row>
    <row r="24" spans="1:9" ht="12.75">
      <c r="A24" s="42"/>
      <c r="B24" s="6"/>
      <c r="C24" s="35" t="s">
        <v>46</v>
      </c>
      <c r="D24" s="4"/>
      <c r="E24" s="4"/>
      <c r="F24" s="9"/>
      <c r="G24" s="441"/>
      <c r="H24" s="9"/>
      <c r="I24" s="722"/>
    </row>
    <row r="25" spans="1:9" ht="3" customHeight="1">
      <c r="A25" s="42"/>
      <c r="B25" s="6"/>
      <c r="C25" s="6"/>
      <c r="D25" s="6"/>
      <c r="E25" s="6"/>
      <c r="F25" s="9"/>
      <c r="G25" s="441"/>
      <c r="H25" s="9"/>
      <c r="I25" s="722"/>
    </row>
    <row r="26" spans="1:9" ht="12.75" customHeight="1">
      <c r="A26" s="69">
        <v>151</v>
      </c>
      <c r="B26" s="6"/>
      <c r="C26" s="6"/>
      <c r="D26" s="70" t="s">
        <v>47</v>
      </c>
      <c r="E26" s="6"/>
      <c r="F26" s="423"/>
      <c r="G26" s="441"/>
      <c r="H26" s="423"/>
      <c r="I26" s="722"/>
    </row>
    <row r="27" spans="1:9" ht="12.75" customHeight="1">
      <c r="A27" s="69">
        <v>152</v>
      </c>
      <c r="B27" s="6"/>
      <c r="C27" s="6"/>
      <c r="D27" s="70" t="s">
        <v>48</v>
      </c>
      <c r="E27" s="6"/>
      <c r="F27" s="424"/>
      <c r="G27" s="442"/>
      <c r="H27" s="424"/>
      <c r="I27" s="722"/>
    </row>
    <row r="28" spans="1:9" ht="12.75" customHeight="1">
      <c r="A28" s="69">
        <v>153</v>
      </c>
      <c r="B28" s="6"/>
      <c r="C28" s="6"/>
      <c r="D28" s="70" t="s">
        <v>49</v>
      </c>
      <c r="E28" s="6"/>
      <c r="F28" s="424"/>
      <c r="G28" s="444"/>
      <c r="H28" s="424"/>
      <c r="I28" s="722"/>
    </row>
    <row r="29" spans="1:9" ht="12.75" customHeight="1">
      <c r="A29" s="69">
        <v>154</v>
      </c>
      <c r="B29" s="6"/>
      <c r="C29" s="6"/>
      <c r="D29" s="70" t="s">
        <v>50</v>
      </c>
      <c r="E29" s="6"/>
      <c r="F29" s="425"/>
      <c r="G29" s="445"/>
      <c r="H29" s="425"/>
      <c r="I29" s="722"/>
    </row>
    <row r="30" spans="1:9" ht="5.25" customHeight="1">
      <c r="A30" s="42"/>
      <c r="B30" s="6"/>
      <c r="C30" s="6"/>
      <c r="D30" s="6"/>
      <c r="E30" s="6"/>
      <c r="F30" s="246"/>
      <c r="G30" s="441"/>
      <c r="H30" s="246"/>
      <c r="I30" s="722"/>
    </row>
    <row r="31" spans="1:9" ht="12.75" customHeight="1">
      <c r="A31" s="42"/>
      <c r="B31" s="6"/>
      <c r="C31" s="6"/>
      <c r="D31" s="6"/>
      <c r="E31" s="6"/>
      <c r="F31" s="457">
        <f>SUM(F26:F29)</f>
        <v>0</v>
      </c>
      <c r="G31" s="441"/>
      <c r="H31" s="457">
        <f>SUM(H26:H29)</f>
        <v>0</v>
      </c>
      <c r="I31" s="722"/>
    </row>
    <row r="32" spans="1:9" ht="12.75">
      <c r="A32" s="42"/>
      <c r="B32" s="6"/>
      <c r="C32" s="35" t="s">
        <v>214</v>
      </c>
      <c r="D32" s="6"/>
      <c r="E32" s="6"/>
      <c r="F32" s="9"/>
      <c r="G32" s="441"/>
      <c r="H32" s="9"/>
      <c r="I32" s="722"/>
    </row>
    <row r="33" spans="1:9" ht="3" customHeight="1">
      <c r="A33" s="42"/>
      <c r="B33" s="6"/>
      <c r="C33" s="6"/>
      <c r="D33" s="6"/>
      <c r="E33" s="6"/>
      <c r="F33" s="9"/>
      <c r="G33" s="441"/>
      <c r="H33" s="9"/>
      <c r="I33" s="722"/>
    </row>
    <row r="34" spans="1:9" ht="12.75" customHeight="1">
      <c r="A34" s="69">
        <v>171</v>
      </c>
      <c r="B34" s="6"/>
      <c r="C34" s="6"/>
      <c r="D34" s="70" t="s">
        <v>51</v>
      </c>
      <c r="E34" s="6"/>
      <c r="F34" s="423"/>
      <c r="G34" s="441"/>
      <c r="H34" s="423"/>
      <c r="I34" s="722"/>
    </row>
    <row r="35" spans="1:9" ht="12.75" customHeight="1">
      <c r="A35" s="69">
        <v>172</v>
      </c>
      <c r="B35" s="6"/>
      <c r="C35" s="6"/>
      <c r="D35" s="70" t="s">
        <v>52</v>
      </c>
      <c r="E35" s="6"/>
      <c r="F35" s="424"/>
      <c r="G35" s="441"/>
      <c r="H35" s="424"/>
      <c r="I35" s="722"/>
    </row>
    <row r="36" spans="1:9" ht="12.75" customHeight="1">
      <c r="A36" s="69">
        <v>173</v>
      </c>
      <c r="B36" s="6"/>
      <c r="C36" s="6"/>
      <c r="D36" s="70" t="s">
        <v>53</v>
      </c>
      <c r="E36" s="6"/>
      <c r="F36" s="424"/>
      <c r="G36" s="441"/>
      <c r="H36" s="424"/>
      <c r="I36" s="722"/>
    </row>
    <row r="37" spans="1:9" ht="12.75" customHeight="1">
      <c r="A37" s="69">
        <v>174</v>
      </c>
      <c r="B37" s="6"/>
      <c r="C37" s="6"/>
      <c r="D37" s="70" t="s">
        <v>54</v>
      </c>
      <c r="E37" s="6"/>
      <c r="F37" s="424"/>
      <c r="G37" s="441"/>
      <c r="H37" s="424"/>
      <c r="I37" s="722"/>
    </row>
    <row r="38" spans="1:9" ht="12.75" customHeight="1">
      <c r="A38" s="69">
        <v>175</v>
      </c>
      <c r="B38" s="6"/>
      <c r="C38" s="6"/>
      <c r="D38" s="70" t="s">
        <v>209</v>
      </c>
      <c r="E38" s="6"/>
      <c r="F38" s="424"/>
      <c r="G38" s="441"/>
      <c r="H38" s="424"/>
      <c r="I38" s="722"/>
    </row>
    <row r="39" spans="1:9" ht="12.75" customHeight="1">
      <c r="A39" s="69">
        <v>176</v>
      </c>
      <c r="B39" s="6"/>
      <c r="C39" s="6"/>
      <c r="D39" s="70" t="s">
        <v>55</v>
      </c>
      <c r="E39" s="6"/>
      <c r="F39" s="424"/>
      <c r="G39" s="441"/>
      <c r="H39" s="424"/>
      <c r="I39" s="722"/>
    </row>
    <row r="40" spans="1:9" ht="12.75" customHeight="1">
      <c r="A40" s="69">
        <v>177</v>
      </c>
      <c r="B40" s="6"/>
      <c r="C40" s="6"/>
      <c r="D40" s="70" t="s">
        <v>56</v>
      </c>
      <c r="E40" s="6"/>
      <c r="F40" s="424"/>
      <c r="G40" s="441"/>
      <c r="H40" s="424"/>
      <c r="I40" s="722"/>
    </row>
    <row r="41" spans="1:9" ht="12.75" customHeight="1">
      <c r="A41" s="69">
        <v>178</v>
      </c>
      <c r="B41" s="6"/>
      <c r="C41" s="6"/>
      <c r="D41" s="539" t="s">
        <v>472</v>
      </c>
      <c r="E41" s="6"/>
      <c r="F41" s="533"/>
      <c r="G41" s="441"/>
      <c r="H41" s="523">
        <f>-('10-Suivi dons dédiés'!$J$51)</f>
        <v>0</v>
      </c>
      <c r="I41" s="722"/>
    </row>
    <row r="42" spans="1:9" ht="12.75" customHeight="1">
      <c r="A42" s="69">
        <v>179</v>
      </c>
      <c r="B42" s="6"/>
      <c r="C42" s="6"/>
      <c r="D42" s="70" t="s">
        <v>57</v>
      </c>
      <c r="E42" s="6"/>
      <c r="F42" s="424"/>
      <c r="G42" s="441"/>
      <c r="H42" s="424"/>
      <c r="I42" s="722"/>
    </row>
    <row r="43" spans="1:9" ht="12.75" customHeight="1">
      <c r="A43" s="69">
        <v>189</v>
      </c>
      <c r="B43" s="6"/>
      <c r="C43" s="6"/>
      <c r="D43" s="71" t="s">
        <v>210</v>
      </c>
      <c r="E43" s="11"/>
      <c r="F43" s="425"/>
      <c r="G43" s="441"/>
      <c r="H43" s="425"/>
      <c r="I43" s="722"/>
    </row>
    <row r="44" spans="1:9" ht="4.5" customHeight="1">
      <c r="A44" s="42"/>
      <c r="B44" s="6"/>
      <c r="C44" s="6"/>
      <c r="D44" s="6"/>
      <c r="E44" s="6"/>
      <c r="F44" s="9"/>
      <c r="G44" s="441"/>
      <c r="H44" s="9"/>
      <c r="I44" s="722"/>
    </row>
    <row r="45" spans="1:9" ht="14.25" customHeight="1">
      <c r="A45" s="42"/>
      <c r="B45" s="6"/>
      <c r="C45" s="6"/>
      <c r="D45" s="6"/>
      <c r="E45" s="6"/>
      <c r="F45" s="457">
        <f>SUM(F34:F43)</f>
        <v>0</v>
      </c>
      <c r="G45" s="441"/>
      <c r="H45" s="457">
        <f>SUM(H34:H43)</f>
        <v>0</v>
      </c>
      <c r="I45" s="722"/>
    </row>
    <row r="46" spans="1:9" ht="6" customHeight="1">
      <c r="A46" s="42"/>
      <c r="B46" s="6"/>
      <c r="C46" s="6"/>
      <c r="D46" s="6"/>
      <c r="E46" s="6"/>
      <c r="F46" s="9"/>
      <c r="G46" s="441"/>
      <c r="H46" s="40"/>
      <c r="I46" s="722"/>
    </row>
    <row r="47" spans="1:9" ht="16.5" thickBot="1">
      <c r="A47" s="42"/>
      <c r="B47" s="6"/>
      <c r="C47" s="4" t="s">
        <v>58</v>
      </c>
      <c r="D47" s="72"/>
      <c r="E47" s="8"/>
      <c r="F47" s="456">
        <f>+F16+F23+F31+F45</f>
        <v>0</v>
      </c>
      <c r="G47" s="441"/>
      <c r="H47" s="456">
        <f>+H16+H23+H31+H45</f>
        <v>0</v>
      </c>
      <c r="I47" s="722"/>
    </row>
    <row r="48" spans="1:9" ht="6" customHeight="1" thickTop="1">
      <c r="A48" s="42"/>
      <c r="B48" s="6"/>
      <c r="C48" s="6"/>
      <c r="D48" s="6"/>
      <c r="E48" s="6"/>
      <c r="F48" s="9"/>
      <c r="G48" s="441"/>
      <c r="H48" s="9"/>
      <c r="I48" s="722"/>
    </row>
    <row r="49" spans="1:9" ht="15">
      <c r="A49" s="42"/>
      <c r="B49" s="6"/>
      <c r="C49" s="6"/>
      <c r="D49" s="72" t="s">
        <v>59</v>
      </c>
      <c r="E49" s="6"/>
      <c r="F49" s="9"/>
      <c r="G49" s="441"/>
      <c r="H49" s="9"/>
      <c r="I49" s="722"/>
    </row>
    <row r="50" spans="1:9" ht="6" customHeight="1">
      <c r="A50" s="42"/>
      <c r="B50" s="6"/>
      <c r="C50" s="6"/>
      <c r="D50" s="6"/>
      <c r="E50" s="6"/>
      <c r="F50" s="9"/>
      <c r="G50" s="441"/>
      <c r="H50" s="9"/>
      <c r="I50" s="722"/>
    </row>
    <row r="51" spans="1:9" ht="12.75">
      <c r="A51" s="42"/>
      <c r="B51" s="6"/>
      <c r="C51" s="35" t="s">
        <v>60</v>
      </c>
      <c r="D51" s="6"/>
      <c r="E51" s="6"/>
      <c r="F51" s="9"/>
      <c r="G51" s="441"/>
      <c r="H51" s="9"/>
      <c r="I51" s="722"/>
    </row>
    <row r="52" spans="1:9" ht="3" customHeight="1">
      <c r="A52" s="42"/>
      <c r="B52" s="6"/>
      <c r="C52" s="6"/>
      <c r="D52" s="6"/>
      <c r="E52" s="6"/>
      <c r="F52" s="9"/>
      <c r="G52" s="441"/>
      <c r="H52" s="9"/>
      <c r="I52" s="722"/>
    </row>
    <row r="53" spans="1:9" ht="12.75" customHeight="1">
      <c r="A53" s="69">
        <v>201</v>
      </c>
      <c r="B53" s="6"/>
      <c r="C53" s="6"/>
      <c r="D53" s="70" t="s">
        <v>182</v>
      </c>
      <c r="E53" s="6"/>
      <c r="F53" s="423"/>
      <c r="G53" s="446"/>
      <c r="H53" s="423"/>
      <c r="I53" s="722"/>
    </row>
    <row r="54" spans="1:9" ht="12.75" customHeight="1">
      <c r="A54" s="69">
        <v>202</v>
      </c>
      <c r="B54" s="6"/>
      <c r="C54" s="6"/>
      <c r="D54" s="70" t="s">
        <v>183</v>
      </c>
      <c r="E54" s="6"/>
      <c r="F54" s="424"/>
      <c r="G54" s="446"/>
      <c r="H54" s="424"/>
      <c r="I54" s="722"/>
    </row>
    <row r="55" spans="1:9" ht="12.75" customHeight="1">
      <c r="A55" s="69">
        <v>205</v>
      </c>
      <c r="B55" s="6"/>
      <c r="C55" s="6"/>
      <c r="D55" s="70" t="s">
        <v>61</v>
      </c>
      <c r="E55" s="6"/>
      <c r="F55" s="424"/>
      <c r="G55" s="447"/>
      <c r="H55" s="424"/>
      <c r="I55" s="722"/>
    </row>
    <row r="56" spans="1:9" ht="12.75" customHeight="1">
      <c r="A56" s="69">
        <v>206</v>
      </c>
      <c r="B56" s="6"/>
      <c r="C56" s="6"/>
      <c r="D56" s="70" t="s">
        <v>62</v>
      </c>
      <c r="E56" s="6"/>
      <c r="F56" s="424"/>
      <c r="G56" s="447"/>
      <c r="H56" s="424"/>
      <c r="I56" s="722"/>
    </row>
    <row r="57" spans="1:9" ht="12.75" customHeight="1">
      <c r="A57" s="69">
        <v>207</v>
      </c>
      <c r="B57" s="6"/>
      <c r="C57" s="6"/>
      <c r="D57" s="70" t="s">
        <v>63</v>
      </c>
      <c r="E57" s="6"/>
      <c r="F57" s="424"/>
      <c r="G57" s="447"/>
      <c r="H57" s="424"/>
      <c r="I57" s="722"/>
    </row>
    <row r="58" spans="1:9" ht="12.75" customHeight="1">
      <c r="A58" s="69">
        <v>208</v>
      </c>
      <c r="B58" s="6"/>
      <c r="C58" s="6"/>
      <c r="D58" s="530" t="s">
        <v>291</v>
      </c>
      <c r="E58" s="6"/>
      <c r="F58" s="425"/>
      <c r="G58" s="446"/>
      <c r="H58" s="425"/>
      <c r="I58" s="722"/>
    </row>
    <row r="59" spans="1:9" ht="3" customHeight="1">
      <c r="A59" s="42"/>
      <c r="B59" s="6"/>
      <c r="C59" s="6"/>
      <c r="D59" s="6"/>
      <c r="E59" s="6"/>
      <c r="F59" s="247"/>
      <c r="G59" s="440"/>
      <c r="H59" s="247"/>
      <c r="I59" s="722"/>
    </row>
    <row r="60" spans="1:9" ht="14.25" customHeight="1">
      <c r="A60" s="42"/>
      <c r="B60" s="6"/>
      <c r="C60" s="6"/>
      <c r="D60" s="6"/>
      <c r="E60" s="6"/>
      <c r="F60" s="457">
        <f>SUM(F53:F58)</f>
        <v>0</v>
      </c>
      <c r="G60" s="440"/>
      <c r="H60" s="457">
        <f>SUM(H53:H58)</f>
        <v>0</v>
      </c>
      <c r="I60" s="722"/>
    </row>
    <row r="61" spans="1:9" ht="12.75">
      <c r="A61" s="42"/>
      <c r="B61" s="6"/>
      <c r="C61" s="35" t="s">
        <v>64</v>
      </c>
      <c r="D61" s="4"/>
      <c r="E61" s="4"/>
      <c r="F61" s="9"/>
      <c r="G61" s="441"/>
      <c r="H61" s="9"/>
      <c r="I61" s="722"/>
    </row>
    <row r="62" spans="1:9" ht="3" customHeight="1">
      <c r="A62" s="42"/>
      <c r="B62" s="6"/>
      <c r="C62" s="6"/>
      <c r="D62" s="6"/>
      <c r="E62" s="6"/>
      <c r="F62" s="9"/>
      <c r="G62" s="441"/>
      <c r="H62" s="9"/>
      <c r="I62" s="722"/>
    </row>
    <row r="63" spans="1:9" ht="12.75" customHeight="1">
      <c r="A63" s="69">
        <v>211</v>
      </c>
      <c r="B63" s="6"/>
      <c r="C63" s="6"/>
      <c r="D63" s="70" t="s">
        <v>65</v>
      </c>
      <c r="E63" s="6"/>
      <c r="F63" s="242"/>
      <c r="G63" s="439"/>
      <c r="H63" s="423"/>
      <c r="I63" s="722"/>
    </row>
    <row r="64" spans="1:9" ht="12.75" customHeight="1">
      <c r="A64" s="69">
        <v>212</v>
      </c>
      <c r="B64" s="6"/>
      <c r="C64" s="6"/>
      <c r="D64" s="70" t="s">
        <v>184</v>
      </c>
      <c r="E64" s="6"/>
      <c r="F64" s="243"/>
      <c r="G64" s="439"/>
      <c r="H64" s="424"/>
      <c r="I64" s="722"/>
    </row>
    <row r="65" spans="1:9" ht="12.75" customHeight="1">
      <c r="A65" s="69">
        <v>213</v>
      </c>
      <c r="B65" s="6"/>
      <c r="C65" s="6"/>
      <c r="D65" s="70" t="s">
        <v>66</v>
      </c>
      <c r="E65" s="6"/>
      <c r="F65" s="241"/>
      <c r="G65" s="448"/>
      <c r="H65" s="425"/>
      <c r="I65" s="722"/>
    </row>
    <row r="66" spans="1:9" ht="6" customHeight="1">
      <c r="A66" s="42"/>
      <c r="B66" s="6"/>
      <c r="C66" s="6"/>
      <c r="D66" s="6"/>
      <c r="E66" s="6"/>
      <c r="F66" s="9"/>
      <c r="G66" s="441"/>
      <c r="H66" s="9"/>
      <c r="I66" s="722"/>
    </row>
    <row r="67" spans="1:9" ht="15" customHeight="1">
      <c r="A67" s="42"/>
      <c r="B67" s="6"/>
      <c r="C67" s="6"/>
      <c r="D67" s="6"/>
      <c r="E67" s="6"/>
      <c r="F67" s="457">
        <f>SUM(F63:F65)</f>
        <v>0</v>
      </c>
      <c r="G67" s="441"/>
      <c r="H67" s="457">
        <f>SUM(H63:H65)</f>
        <v>0</v>
      </c>
      <c r="I67" s="722"/>
    </row>
    <row r="68" spans="1:9" ht="15.75">
      <c r="A68" s="42"/>
      <c r="B68" s="6"/>
      <c r="C68" s="6"/>
      <c r="D68" s="72" t="s">
        <v>67</v>
      </c>
      <c r="E68" s="8"/>
      <c r="F68" s="9"/>
      <c r="G68" s="441"/>
      <c r="H68" s="9"/>
      <c r="I68" s="722"/>
    </row>
    <row r="69" spans="1:9" ht="2.25" customHeight="1">
      <c r="A69" s="42"/>
      <c r="B69" s="6"/>
      <c r="C69" s="6"/>
      <c r="D69" s="6"/>
      <c r="E69" s="6"/>
      <c r="F69" s="9"/>
      <c r="G69" s="441"/>
      <c r="H69" s="9"/>
      <c r="I69" s="722"/>
    </row>
    <row r="70" spans="1:9" ht="12.75" customHeight="1">
      <c r="A70" s="69">
        <v>290</v>
      </c>
      <c r="B70" s="6"/>
      <c r="C70" s="70"/>
      <c r="D70" s="70" t="s">
        <v>211</v>
      </c>
      <c r="E70" s="6"/>
      <c r="F70" s="423"/>
      <c r="G70" s="447"/>
      <c r="H70" s="524">
        <f>F74-F71+H41</f>
        <v>0</v>
      </c>
      <c r="I70" s="722"/>
    </row>
    <row r="71" spans="1:9" ht="12.75" customHeight="1">
      <c r="A71" s="69">
        <v>292</v>
      </c>
      <c r="B71" s="6"/>
      <c r="C71" s="126"/>
      <c r="D71" s="539" t="s">
        <v>473</v>
      </c>
      <c r="E71" s="6"/>
      <c r="F71" s="534"/>
      <c r="G71" s="447"/>
      <c r="H71" s="525">
        <f>'10-Suivi dons dédiés'!$J$55</f>
        <v>0</v>
      </c>
      <c r="I71" s="722"/>
    </row>
    <row r="72" spans="1:9" ht="12.75" customHeight="1">
      <c r="A72" s="69">
        <v>299</v>
      </c>
      <c r="B72" s="6"/>
      <c r="C72" s="70"/>
      <c r="D72" s="126" t="s">
        <v>212</v>
      </c>
      <c r="E72" s="6"/>
      <c r="F72" s="245">
        <f>+'5-REVENUS'!H58-'6-DÉPENSES'!G82</f>
        <v>0</v>
      </c>
      <c r="G72" s="449"/>
      <c r="H72" s="245">
        <f>+'5-REVENUS'!J58-'6-DÉPENSES'!I82</f>
        <v>0</v>
      </c>
      <c r="I72" s="722"/>
    </row>
    <row r="73" spans="1:13" ht="12.75" customHeight="1">
      <c r="A73" s="42"/>
      <c r="B73" s="6"/>
      <c r="F73" s="5"/>
      <c r="G73" s="5"/>
      <c r="H73" s="5"/>
      <c r="I73" s="722"/>
      <c r="M73" s="465"/>
    </row>
    <row r="74" spans="1:9" ht="15.75" customHeight="1">
      <c r="A74" s="42"/>
      <c r="B74" s="6"/>
      <c r="C74" s="5" t="s">
        <v>213</v>
      </c>
      <c r="E74" s="452">
        <f>'1-Présentation'!I7</f>
        <v>2018</v>
      </c>
      <c r="F74" s="454">
        <f>+F70+F71+F72</f>
        <v>0</v>
      </c>
      <c r="G74" s="453"/>
      <c r="H74" s="455">
        <f>+H70+H71+H72</f>
        <v>0</v>
      </c>
      <c r="I74" s="722"/>
    </row>
    <row r="75" spans="1:9" ht="6" customHeight="1">
      <c r="A75" s="42"/>
      <c r="B75" s="6"/>
      <c r="C75" s="6"/>
      <c r="D75" s="6"/>
      <c r="E75" s="6"/>
      <c r="F75" s="10"/>
      <c r="G75" s="246"/>
      <c r="H75" s="41"/>
      <c r="I75" s="722"/>
    </row>
    <row r="76" spans="1:9" ht="6" customHeight="1">
      <c r="A76" s="42"/>
      <c r="B76" s="6"/>
      <c r="C76" s="6"/>
      <c r="D76" s="6"/>
      <c r="E76" s="6"/>
      <c r="F76" s="9"/>
      <c r="G76" s="441"/>
      <c r="H76" s="40"/>
      <c r="I76" s="722"/>
    </row>
    <row r="77" spans="1:9" ht="19.5" customHeight="1" thickBot="1">
      <c r="A77" s="42"/>
      <c r="B77" s="6"/>
      <c r="C77" s="4" t="s">
        <v>68</v>
      </c>
      <c r="D77" s="4"/>
      <c r="E77" s="4"/>
      <c r="F77" s="456">
        <f>F74+F67+F60</f>
        <v>0</v>
      </c>
      <c r="G77" s="453"/>
      <c r="H77" s="456">
        <f>H74+H67+H60</f>
        <v>0</v>
      </c>
      <c r="I77" s="722"/>
    </row>
    <row r="78" spans="1:9" ht="7.5" customHeight="1" thickBot="1" thickTop="1">
      <c r="A78" s="43"/>
      <c r="B78" s="44"/>
      <c r="C78" s="44"/>
      <c r="D78" s="44"/>
      <c r="E78" s="44"/>
      <c r="F78" s="45"/>
      <c r="G78" s="450"/>
      <c r="H78" s="46"/>
      <c r="I78" s="732"/>
    </row>
  </sheetData>
  <sheetProtection password="84C7" sheet="1" objects="1" scenarios="1" selectLockedCells="1"/>
  <mergeCells count="6">
    <mergeCell ref="A2:I2"/>
    <mergeCell ref="A3:I3"/>
    <mergeCell ref="A4:D4"/>
    <mergeCell ref="A5:I5"/>
    <mergeCell ref="A1:I1"/>
    <mergeCell ref="I6:I78"/>
  </mergeCells>
  <printOptions horizontalCentered="1" verticalCentered="1"/>
  <pageMargins left="0.5905511811023623" right="0.5118110236220472" top="0.3937007874015748" bottom="0.3937007874015748" header="0.31496062992125984" footer="0.2755905511811024"/>
  <pageSetup horizontalDpi="600" verticalDpi="600" orientation="portrait" scale="89" r:id="rId1"/>
  <headerFooter alignWithMargins="0">
    <oddFooter>&amp;C
Page 4</oddFooter>
  </headerFooter>
</worksheet>
</file>

<file path=xl/worksheets/sheet5.xml><?xml version="1.0" encoding="utf-8"?>
<worksheet xmlns="http://schemas.openxmlformats.org/spreadsheetml/2006/main" xmlns:r="http://schemas.openxmlformats.org/officeDocument/2006/relationships">
  <sheetPr>
    <tabColor indexed="48"/>
  </sheetPr>
  <dimension ref="A1:M59"/>
  <sheetViews>
    <sheetView zoomScaleSheetLayoutView="100" workbookViewId="0" topLeftCell="A1">
      <selection activeCell="H7" sqref="H7"/>
    </sheetView>
  </sheetViews>
  <sheetFormatPr defaultColWidth="9.140625" defaultRowHeight="12.75"/>
  <cols>
    <col min="1" max="1" width="6.7109375" style="32" customWidth="1"/>
    <col min="2" max="2" width="0.85546875" style="15" customWidth="1"/>
    <col min="3" max="3" width="1.7109375" style="15" customWidth="1"/>
    <col min="4" max="4" width="5.7109375" style="15" customWidth="1"/>
    <col min="5" max="5" width="47.140625" style="15" customWidth="1"/>
    <col min="6" max="6" width="8.7109375" style="15" customWidth="1"/>
    <col min="7" max="7" width="4.00390625" style="15" customWidth="1"/>
    <col min="8" max="8" width="14.7109375" style="33" bestFit="1" customWidth="1"/>
    <col min="9" max="9" width="1.28515625" style="33" customWidth="1"/>
    <col min="10" max="10" width="15.8515625" style="15" customWidth="1"/>
    <col min="11" max="11" width="1.28515625" style="15" customWidth="1"/>
    <col min="12" max="16384" width="9.140625" style="15" customWidth="1"/>
  </cols>
  <sheetData>
    <row r="1" spans="1:12" ht="18" customHeight="1">
      <c r="A1" s="654" t="s">
        <v>207</v>
      </c>
      <c r="B1" s="654"/>
      <c r="C1" s="654"/>
      <c r="D1" s="654"/>
      <c r="E1" s="654"/>
      <c r="F1" s="654"/>
      <c r="G1" s="654"/>
      <c r="H1" s="654"/>
      <c r="I1" s="654"/>
      <c r="J1" s="654"/>
      <c r="K1" s="654"/>
      <c r="L1" s="18"/>
    </row>
    <row r="2" spans="1:12" ht="21" customHeight="1" thickBot="1">
      <c r="A2" s="655">
        <f>'1-Présentation'!A4:L4</f>
        <v>0</v>
      </c>
      <c r="B2" s="655"/>
      <c r="C2" s="655"/>
      <c r="D2" s="655"/>
      <c r="E2" s="655"/>
      <c r="F2" s="655"/>
      <c r="G2" s="655"/>
      <c r="H2" s="655"/>
      <c r="I2" s="655"/>
      <c r="J2" s="655"/>
      <c r="K2" s="655"/>
      <c r="L2" s="18"/>
    </row>
    <row r="3" spans="1:12" ht="21" customHeight="1">
      <c r="A3" s="737" t="s">
        <v>216</v>
      </c>
      <c r="B3" s="738"/>
      <c r="C3" s="738"/>
      <c r="D3" s="738"/>
      <c r="E3" s="738"/>
      <c r="F3" s="738"/>
      <c r="G3" s="738"/>
      <c r="H3" s="738"/>
      <c r="I3" s="738"/>
      <c r="J3" s="738"/>
      <c r="K3" s="73"/>
      <c r="L3" s="18"/>
    </row>
    <row r="4" spans="1:11" ht="18" customHeight="1" thickBot="1">
      <c r="A4" s="733" t="s">
        <v>215</v>
      </c>
      <c r="B4" s="734"/>
      <c r="C4" s="734"/>
      <c r="D4" s="734"/>
      <c r="E4" s="734"/>
      <c r="F4" s="350">
        <f>'1-Présentation'!I7</f>
        <v>2018</v>
      </c>
      <c r="G4" s="735"/>
      <c r="H4" s="734"/>
      <c r="I4" s="734"/>
      <c r="J4" s="734"/>
      <c r="K4" s="736"/>
    </row>
    <row r="5" spans="1:11" ht="16.5" customHeight="1" thickTop="1">
      <c r="A5" s="47"/>
      <c r="B5" s="351"/>
      <c r="C5" s="351"/>
      <c r="D5" s="351"/>
      <c r="E5" s="351"/>
      <c r="F5" s="351"/>
      <c r="G5" s="351"/>
      <c r="H5" s="468">
        <f>+J5-1</f>
        <v>2017</v>
      </c>
      <c r="I5" s="469"/>
      <c r="J5" s="468">
        <f>+F4</f>
        <v>2018</v>
      </c>
      <c r="K5" s="741"/>
    </row>
    <row r="6" spans="1:11" ht="15" customHeight="1">
      <c r="A6" s="48"/>
      <c r="B6" s="16"/>
      <c r="C6" s="20" t="s">
        <v>69</v>
      </c>
      <c r="D6" s="17"/>
      <c r="E6" s="18"/>
      <c r="F6" s="18"/>
      <c r="G6" s="18"/>
      <c r="H6" s="21"/>
      <c r="I6" s="22"/>
      <c r="J6" s="18"/>
      <c r="K6" s="742"/>
    </row>
    <row r="7" spans="1:11" ht="15" customHeight="1">
      <c r="A7" s="48">
        <v>401</v>
      </c>
      <c r="B7" s="23"/>
      <c r="C7" s="18"/>
      <c r="D7" s="18" t="s">
        <v>70</v>
      </c>
      <c r="E7" s="18"/>
      <c r="F7" s="18"/>
      <c r="G7" s="18"/>
      <c r="H7" s="473"/>
      <c r="I7" s="479"/>
      <c r="J7" s="473"/>
      <c r="K7" s="742"/>
    </row>
    <row r="8" spans="1:11" ht="15" customHeight="1">
      <c r="A8" s="48">
        <v>402</v>
      </c>
      <c r="B8" s="23"/>
      <c r="C8" s="18"/>
      <c r="D8" s="18" t="s">
        <v>71</v>
      </c>
      <c r="E8" s="18"/>
      <c r="F8" s="18"/>
      <c r="G8" s="18"/>
      <c r="H8" s="475"/>
      <c r="I8" s="479"/>
      <c r="J8" s="475"/>
      <c r="K8" s="742"/>
    </row>
    <row r="9" spans="1:11" ht="15" customHeight="1">
      <c r="A9" s="48">
        <v>403</v>
      </c>
      <c r="B9" s="23"/>
      <c r="C9" s="18"/>
      <c r="D9" s="18" t="s">
        <v>72</v>
      </c>
      <c r="E9" s="18"/>
      <c r="F9" s="18"/>
      <c r="G9" s="18"/>
      <c r="H9" s="475"/>
      <c r="I9" s="479"/>
      <c r="J9" s="475"/>
      <c r="K9" s="742"/>
    </row>
    <row r="10" spans="1:11" ht="15" customHeight="1">
      <c r="A10" s="48">
        <v>404</v>
      </c>
      <c r="B10" s="23"/>
      <c r="C10" s="18"/>
      <c r="D10" s="18" t="s">
        <v>411</v>
      </c>
      <c r="E10" s="18"/>
      <c r="F10" s="18"/>
      <c r="G10" s="18"/>
      <c r="H10" s="475"/>
      <c r="I10" s="479"/>
      <c r="J10" s="475"/>
      <c r="K10" s="742"/>
    </row>
    <row r="11" spans="1:11" ht="15" customHeight="1">
      <c r="A11" s="48">
        <v>406</v>
      </c>
      <c r="B11" s="23"/>
      <c r="C11" s="18"/>
      <c r="D11" s="18" t="s">
        <v>73</v>
      </c>
      <c r="E11" s="18"/>
      <c r="F11" s="18"/>
      <c r="G11" s="18"/>
      <c r="H11" s="475"/>
      <c r="I11" s="479"/>
      <c r="J11" s="475"/>
      <c r="K11" s="742"/>
    </row>
    <row r="12" spans="1:11" ht="15" customHeight="1">
      <c r="A12" s="48">
        <v>407</v>
      </c>
      <c r="B12" s="23"/>
      <c r="C12" s="18"/>
      <c r="D12" s="18" t="s">
        <v>74</v>
      </c>
      <c r="E12" s="18"/>
      <c r="F12" s="18"/>
      <c r="G12" s="18"/>
      <c r="H12" s="475"/>
      <c r="I12" s="479"/>
      <c r="J12" s="475"/>
      <c r="K12" s="742"/>
    </row>
    <row r="13" spans="1:11" ht="15" customHeight="1">
      <c r="A13" s="48">
        <v>408</v>
      </c>
      <c r="B13" s="23"/>
      <c r="C13" s="18"/>
      <c r="D13" s="18" t="s">
        <v>75</v>
      </c>
      <c r="E13" s="18"/>
      <c r="F13" s="18"/>
      <c r="G13" s="18"/>
      <c r="H13" s="475"/>
      <c r="I13" s="479"/>
      <c r="J13" s="475"/>
      <c r="K13" s="742"/>
    </row>
    <row r="14" spans="1:11" ht="15" customHeight="1">
      <c r="A14" s="48">
        <v>409</v>
      </c>
      <c r="B14" s="23"/>
      <c r="C14" s="18"/>
      <c r="D14" s="18" t="s">
        <v>76</v>
      </c>
      <c r="E14" s="18"/>
      <c r="F14" s="18"/>
      <c r="G14" s="18"/>
      <c r="H14" s="475"/>
      <c r="I14" s="479"/>
      <c r="J14" s="475"/>
      <c r="K14" s="742"/>
    </row>
    <row r="15" spans="1:11" ht="15" customHeight="1">
      <c r="A15" s="48"/>
      <c r="B15" s="23"/>
      <c r="C15" s="18"/>
      <c r="D15" s="18" t="s">
        <v>77</v>
      </c>
      <c r="E15" s="18"/>
      <c r="F15" s="18"/>
      <c r="G15" s="18"/>
      <c r="H15" s="528"/>
      <c r="I15" s="479"/>
      <c r="J15" s="528"/>
      <c r="K15" s="742"/>
    </row>
    <row r="16" spans="1:11" ht="15" customHeight="1">
      <c r="A16" s="48">
        <v>410</v>
      </c>
      <c r="B16" s="23"/>
      <c r="C16" s="18"/>
      <c r="D16" s="24" t="s">
        <v>78</v>
      </c>
      <c r="E16" s="18" t="s">
        <v>79</v>
      </c>
      <c r="F16" s="18"/>
      <c r="G16" s="18"/>
      <c r="H16" s="475"/>
      <c r="I16" s="479"/>
      <c r="J16" s="475"/>
      <c r="K16" s="742"/>
    </row>
    <row r="17" spans="1:11" ht="15" customHeight="1">
      <c r="A17" s="48">
        <v>411</v>
      </c>
      <c r="B17" s="23"/>
      <c r="C17" s="18"/>
      <c r="D17" s="24" t="s">
        <v>80</v>
      </c>
      <c r="E17" s="18" t="s">
        <v>81</v>
      </c>
      <c r="F17" s="18"/>
      <c r="G17" s="18"/>
      <c r="H17" s="475"/>
      <c r="I17" s="479"/>
      <c r="J17" s="475"/>
      <c r="K17" s="742"/>
    </row>
    <row r="18" spans="1:11" ht="15" customHeight="1">
      <c r="A18" s="48">
        <v>412</v>
      </c>
      <c r="B18" s="23"/>
      <c r="C18" s="18"/>
      <c r="D18" s="24" t="s">
        <v>82</v>
      </c>
      <c r="E18" s="18" t="s">
        <v>83</v>
      </c>
      <c r="F18" s="18"/>
      <c r="G18" s="18"/>
      <c r="H18" s="475"/>
      <c r="I18" s="479"/>
      <c r="J18" s="475"/>
      <c r="K18" s="742"/>
    </row>
    <row r="19" spans="1:11" ht="15" customHeight="1">
      <c r="A19" s="48">
        <v>413</v>
      </c>
      <c r="B19" s="23"/>
      <c r="C19" s="18"/>
      <c r="D19" s="24" t="s">
        <v>84</v>
      </c>
      <c r="E19" s="18" t="s">
        <v>85</v>
      </c>
      <c r="F19" s="18"/>
      <c r="G19" s="18"/>
      <c r="H19" s="475"/>
      <c r="I19" s="479"/>
      <c r="J19" s="475"/>
      <c r="K19" s="742"/>
    </row>
    <row r="20" spans="1:11" ht="15" customHeight="1">
      <c r="A20" s="48">
        <v>414</v>
      </c>
      <c r="B20" s="23"/>
      <c r="C20" s="18"/>
      <c r="D20" s="24" t="s">
        <v>86</v>
      </c>
      <c r="E20" s="18" t="s">
        <v>87</v>
      </c>
      <c r="F20" s="18"/>
      <c r="G20" s="18"/>
      <c r="H20" s="475"/>
      <c r="I20" s="479"/>
      <c r="J20" s="475"/>
      <c r="K20" s="742"/>
    </row>
    <row r="21" spans="1:11" ht="15" customHeight="1">
      <c r="A21" s="48">
        <v>415</v>
      </c>
      <c r="B21" s="23"/>
      <c r="C21" s="18"/>
      <c r="D21" s="18" t="s">
        <v>88</v>
      </c>
      <c r="E21" s="18"/>
      <c r="F21" s="18"/>
      <c r="G21" s="18"/>
      <c r="H21" s="476"/>
      <c r="I21" s="477"/>
      <c r="J21" s="476"/>
      <c r="K21" s="742"/>
    </row>
    <row r="22" spans="1:11" ht="3" customHeight="1">
      <c r="A22" s="48"/>
      <c r="B22" s="23"/>
      <c r="C22" s="18"/>
      <c r="D22" s="18"/>
      <c r="E22" s="18"/>
      <c r="F22" s="18"/>
      <c r="G22" s="18"/>
      <c r="H22" s="19"/>
      <c r="I22" s="22"/>
      <c r="J22" s="19"/>
      <c r="K22" s="742"/>
    </row>
    <row r="23" spans="1:11" ht="12.75" customHeight="1">
      <c r="A23" s="48"/>
      <c r="B23" s="23"/>
      <c r="C23" s="18"/>
      <c r="D23" s="18"/>
      <c r="E23" s="18"/>
      <c r="F23" s="18"/>
      <c r="G23" s="18"/>
      <c r="H23" s="462">
        <f>SUM(H7:H14,H16:H21)</f>
        <v>0</v>
      </c>
      <c r="I23" s="22"/>
      <c r="J23" s="462">
        <f>SUM(J7:J14,J16:J21)</f>
        <v>0</v>
      </c>
      <c r="K23" s="742"/>
    </row>
    <row r="24" spans="1:11" ht="15" customHeight="1">
      <c r="A24" s="48"/>
      <c r="B24" s="23"/>
      <c r="C24" s="25" t="s">
        <v>89</v>
      </c>
      <c r="D24" s="18"/>
      <c r="E24" s="18"/>
      <c r="F24" s="18"/>
      <c r="G24" s="18"/>
      <c r="H24" s="21"/>
      <c r="I24" s="22"/>
      <c r="J24" s="18"/>
      <c r="K24" s="742"/>
    </row>
    <row r="25" spans="1:11" ht="15" customHeight="1">
      <c r="A25" s="48">
        <v>421</v>
      </c>
      <c r="B25" s="23"/>
      <c r="C25" s="18"/>
      <c r="D25" s="18" t="s">
        <v>90</v>
      </c>
      <c r="E25" s="18"/>
      <c r="F25" s="18"/>
      <c r="G25" s="18"/>
      <c r="H25" s="473"/>
      <c r="I25" s="474"/>
      <c r="J25" s="473"/>
      <c r="K25" s="742"/>
    </row>
    <row r="26" spans="1:11" ht="15" customHeight="1">
      <c r="A26" s="48">
        <v>422</v>
      </c>
      <c r="B26" s="23"/>
      <c r="C26" s="18"/>
      <c r="D26" s="18" t="s">
        <v>91</v>
      </c>
      <c r="E26" s="18"/>
      <c r="F26" s="18"/>
      <c r="G26" s="18"/>
      <c r="H26" s="475"/>
      <c r="I26" s="474"/>
      <c r="J26" s="475"/>
      <c r="K26" s="742"/>
    </row>
    <row r="27" spans="1:11" ht="15" customHeight="1">
      <c r="A27" s="48">
        <v>423</v>
      </c>
      <c r="B27" s="23"/>
      <c r="C27" s="18"/>
      <c r="D27" s="18" t="s">
        <v>92</v>
      </c>
      <c r="E27" s="18"/>
      <c r="F27" s="18"/>
      <c r="G27" s="18"/>
      <c r="H27" s="476"/>
      <c r="I27" s="480"/>
      <c r="J27" s="476"/>
      <c r="K27" s="742"/>
    </row>
    <row r="28" spans="1:11" ht="2.25" customHeight="1">
      <c r="A28" s="48"/>
      <c r="B28" s="23"/>
      <c r="C28" s="18"/>
      <c r="D28" s="18"/>
      <c r="E28" s="18"/>
      <c r="F28" s="18"/>
      <c r="G28" s="18"/>
      <c r="H28" s="481"/>
      <c r="I28" s="482"/>
      <c r="J28" s="481"/>
      <c r="K28" s="742"/>
    </row>
    <row r="29" spans="1:11" ht="12.75" customHeight="1">
      <c r="A29" s="48"/>
      <c r="B29" s="23"/>
      <c r="C29" s="18"/>
      <c r="D29" s="18"/>
      <c r="E29" s="18"/>
      <c r="F29" s="18"/>
      <c r="G29" s="18"/>
      <c r="H29" s="462">
        <f>SUM(H25:H27)</f>
        <v>0</v>
      </c>
      <c r="I29" s="22"/>
      <c r="J29" s="462">
        <f>SUM(J25:J27)</f>
        <v>0</v>
      </c>
      <c r="K29" s="742"/>
    </row>
    <row r="30" spans="1:11" ht="15" customHeight="1">
      <c r="A30" s="48"/>
      <c r="B30" s="23"/>
      <c r="C30" s="540" t="s">
        <v>463</v>
      </c>
      <c r="D30" s="532"/>
      <c r="E30" s="532"/>
      <c r="F30" s="18"/>
      <c r="G30" s="18"/>
      <c r="H30" s="21"/>
      <c r="I30" s="22"/>
      <c r="J30" s="18"/>
      <c r="K30" s="742"/>
    </row>
    <row r="31" spans="1:11" ht="15" customHeight="1">
      <c r="A31" s="48">
        <v>431</v>
      </c>
      <c r="B31" s="23"/>
      <c r="C31" s="18"/>
      <c r="D31" s="18" t="s">
        <v>93</v>
      </c>
      <c r="E31" s="18"/>
      <c r="F31" s="18"/>
      <c r="G31" s="18"/>
      <c r="H31" s="473"/>
      <c r="I31" s="474"/>
      <c r="J31" s="473"/>
      <c r="K31" s="742"/>
    </row>
    <row r="32" spans="1:11" ht="15" customHeight="1">
      <c r="A32" s="48">
        <v>432</v>
      </c>
      <c r="B32" s="23"/>
      <c r="C32" s="18"/>
      <c r="D32" s="18" t="s">
        <v>94</v>
      </c>
      <c r="E32" s="18"/>
      <c r="F32" s="18"/>
      <c r="G32" s="18"/>
      <c r="H32" s="475"/>
      <c r="I32" s="474"/>
      <c r="J32" s="475"/>
      <c r="K32" s="742"/>
    </row>
    <row r="33" spans="1:11" ht="15" customHeight="1">
      <c r="A33" s="48">
        <v>433</v>
      </c>
      <c r="B33" s="23"/>
      <c r="C33" s="18"/>
      <c r="D33" s="18" t="s">
        <v>95</v>
      </c>
      <c r="E33" s="18"/>
      <c r="F33" s="18"/>
      <c r="G33" s="18"/>
      <c r="H33" s="475"/>
      <c r="I33" s="474"/>
      <c r="J33" s="475"/>
      <c r="K33" s="742"/>
    </row>
    <row r="34" spans="1:11" ht="15" customHeight="1">
      <c r="A34" s="48">
        <v>434</v>
      </c>
      <c r="B34" s="23"/>
      <c r="C34" s="18"/>
      <c r="D34" s="290" t="s">
        <v>413</v>
      </c>
      <c r="E34" s="240"/>
      <c r="F34" s="18"/>
      <c r="G34" s="18"/>
      <c r="H34" s="476"/>
      <c r="I34" s="477">
        <f>SUM(H31:H34)</f>
        <v>0</v>
      </c>
      <c r="J34" s="476"/>
      <c r="K34" s="742"/>
    </row>
    <row r="35" spans="1:11" ht="3" customHeight="1">
      <c r="A35" s="48"/>
      <c r="B35" s="23"/>
      <c r="C35" s="18"/>
      <c r="D35" s="18"/>
      <c r="E35" s="18"/>
      <c r="F35" s="18"/>
      <c r="G35" s="18"/>
      <c r="H35" s="19"/>
      <c r="I35" s="22"/>
      <c r="J35" s="19"/>
      <c r="K35" s="742"/>
    </row>
    <row r="36" spans="1:11" ht="13.5" customHeight="1">
      <c r="A36" s="48"/>
      <c r="B36" s="23"/>
      <c r="C36" s="18"/>
      <c r="D36" s="18"/>
      <c r="E36" s="18"/>
      <c r="F36" s="18"/>
      <c r="G36" s="18"/>
      <c r="H36" s="462">
        <f>SUM(H31:H34)</f>
        <v>0</v>
      </c>
      <c r="I36" s="22"/>
      <c r="J36" s="462">
        <f>SUM(J31:J34)</f>
        <v>0</v>
      </c>
      <c r="K36" s="742"/>
    </row>
    <row r="37" spans="1:11" ht="15" customHeight="1">
      <c r="A37" s="48"/>
      <c r="B37" s="23"/>
      <c r="C37" s="25" t="s">
        <v>96</v>
      </c>
      <c r="D37" s="18"/>
      <c r="E37" s="18"/>
      <c r="F37" s="18"/>
      <c r="G37" s="18"/>
      <c r="H37" s="27"/>
      <c r="I37" s="18"/>
      <c r="J37" s="27"/>
      <c r="K37" s="742"/>
    </row>
    <row r="38" spans="1:13" ht="15" customHeight="1">
      <c r="A38" s="48">
        <v>441</v>
      </c>
      <c r="B38" s="23"/>
      <c r="C38" s="25"/>
      <c r="D38" s="18" t="s">
        <v>98</v>
      </c>
      <c r="E38" s="18"/>
      <c r="F38" s="18"/>
      <c r="G38" s="18"/>
      <c r="H38" s="242"/>
      <c r="I38" s="74"/>
      <c r="J38" s="242"/>
      <c r="K38" s="742"/>
      <c r="M38" s="478"/>
    </row>
    <row r="39" spans="1:11" ht="15" customHeight="1">
      <c r="A39" s="48">
        <v>442</v>
      </c>
      <c r="B39" s="23"/>
      <c r="C39" s="25"/>
      <c r="D39" s="471" t="s">
        <v>410</v>
      </c>
      <c r="E39" s="24"/>
      <c r="F39" s="18"/>
      <c r="G39" s="18"/>
      <c r="H39" s="425"/>
      <c r="I39" s="460">
        <f>SUM(H38:H39)</f>
        <v>0</v>
      </c>
      <c r="J39" s="425"/>
      <c r="K39" s="742"/>
    </row>
    <row r="40" spans="1:11" ht="3" customHeight="1">
      <c r="A40" s="48"/>
      <c r="B40" s="23"/>
      <c r="C40" s="18" t="s">
        <v>97</v>
      </c>
      <c r="D40" s="18"/>
      <c r="E40" s="18"/>
      <c r="F40" s="18"/>
      <c r="G40" s="18"/>
      <c r="H40" s="70"/>
      <c r="I40" s="347"/>
      <c r="J40" s="70"/>
      <c r="K40" s="742"/>
    </row>
    <row r="41" spans="1:11" ht="13.5" customHeight="1">
      <c r="A41" s="48"/>
      <c r="B41" s="23"/>
      <c r="C41" s="18"/>
      <c r="D41" s="18"/>
      <c r="E41" s="18"/>
      <c r="F41" s="18"/>
      <c r="G41" s="18"/>
      <c r="H41" s="462">
        <f>SUM(H38:H39)</f>
        <v>0</v>
      </c>
      <c r="I41" s="9"/>
      <c r="J41" s="462">
        <f>SUM(J38:J39)</f>
        <v>0</v>
      </c>
      <c r="K41" s="742"/>
    </row>
    <row r="42" spans="1:11" ht="15" customHeight="1">
      <c r="A42" s="48"/>
      <c r="B42" s="23"/>
      <c r="C42" s="25" t="s">
        <v>99</v>
      </c>
      <c r="D42" s="18"/>
      <c r="E42" s="18"/>
      <c r="F42" s="18"/>
      <c r="G42" s="18"/>
      <c r="H42" s="21"/>
      <c r="I42" s="22"/>
      <c r="J42" s="18"/>
      <c r="K42" s="742"/>
    </row>
    <row r="43" spans="1:11" ht="15" customHeight="1">
      <c r="A43" s="48">
        <v>451</v>
      </c>
      <c r="B43" s="23"/>
      <c r="C43" s="18"/>
      <c r="D43" s="18" t="s">
        <v>173</v>
      </c>
      <c r="E43" s="18"/>
      <c r="F43" s="18"/>
      <c r="G43" s="18"/>
      <c r="H43" s="473"/>
      <c r="I43" s="26"/>
      <c r="J43" s="473"/>
      <c r="K43" s="742"/>
    </row>
    <row r="44" spans="1:11" ht="15" customHeight="1">
      <c r="A44" s="48">
        <v>454</v>
      </c>
      <c r="B44" s="23"/>
      <c r="C44" s="18"/>
      <c r="D44" s="18" t="s">
        <v>202</v>
      </c>
      <c r="E44" s="18"/>
      <c r="F44" s="18"/>
      <c r="G44" s="18"/>
      <c r="H44" s="475"/>
      <c r="I44" s="26"/>
      <c r="J44" s="475"/>
      <c r="K44" s="742"/>
    </row>
    <row r="45" spans="1:11" ht="15" customHeight="1">
      <c r="A45" s="48">
        <v>459</v>
      </c>
      <c r="B45" s="23"/>
      <c r="C45" s="18"/>
      <c r="D45" s="531" t="s">
        <v>474</v>
      </c>
      <c r="E45" s="532"/>
      <c r="F45" s="18"/>
      <c r="G45" s="18"/>
      <c r="H45" s="535"/>
      <c r="I45" s="26"/>
      <c r="J45" s="527">
        <f>-('10-Suivi dons dédiés'!$J$29)</f>
        <v>0</v>
      </c>
      <c r="K45" s="742"/>
    </row>
    <row r="46" spans="1:11" ht="15" customHeight="1">
      <c r="A46" s="48">
        <v>460</v>
      </c>
      <c r="B46" s="23"/>
      <c r="C46" s="18"/>
      <c r="D46" s="18" t="s">
        <v>100</v>
      </c>
      <c r="E46" s="18"/>
      <c r="F46" s="18"/>
      <c r="G46" s="18"/>
      <c r="H46" s="475"/>
      <c r="I46" s="26"/>
      <c r="J46" s="475"/>
      <c r="K46" s="742"/>
    </row>
    <row r="47" spans="1:11" ht="15" customHeight="1">
      <c r="A47" s="48">
        <v>461</v>
      </c>
      <c r="B47" s="23"/>
      <c r="C47" s="18"/>
      <c r="D47" s="18" t="s">
        <v>172</v>
      </c>
      <c r="E47" s="18"/>
      <c r="F47" s="18"/>
      <c r="G47" s="18"/>
      <c r="H47" s="475"/>
      <c r="I47" s="26"/>
      <c r="J47" s="475"/>
      <c r="K47" s="742"/>
    </row>
    <row r="48" spans="1:11" ht="15" customHeight="1">
      <c r="A48" s="48">
        <v>462</v>
      </c>
      <c r="B48" s="23"/>
      <c r="C48" s="18"/>
      <c r="D48" s="18" t="s">
        <v>101</v>
      </c>
      <c r="E48" s="18"/>
      <c r="F48" s="18"/>
      <c r="G48" s="18"/>
      <c r="H48" s="475"/>
      <c r="I48" s="26"/>
      <c r="J48" s="475"/>
      <c r="K48" s="742"/>
    </row>
    <row r="49" spans="1:11" ht="15" customHeight="1">
      <c r="A49" s="48"/>
      <c r="B49" s="23"/>
      <c r="C49" s="18"/>
      <c r="D49" s="739" t="s">
        <v>305</v>
      </c>
      <c r="E49" s="740"/>
      <c r="F49" s="18"/>
      <c r="G49" s="18"/>
      <c r="H49" s="233"/>
      <c r="I49" s="26"/>
      <c r="J49" s="233"/>
      <c r="K49" s="742"/>
    </row>
    <row r="50" spans="1:11" ht="15" customHeight="1">
      <c r="A50" s="48">
        <v>463</v>
      </c>
      <c r="B50" s="23"/>
      <c r="C50" s="18"/>
      <c r="D50" s="429" t="s">
        <v>464</v>
      </c>
      <c r="E50" s="181"/>
      <c r="F50" s="18"/>
      <c r="G50" s="18"/>
      <c r="H50" s="475"/>
      <c r="I50" s="474"/>
      <c r="J50" s="475"/>
      <c r="K50" s="742"/>
    </row>
    <row r="51" spans="1:11" ht="15" customHeight="1">
      <c r="A51" s="48">
        <v>464</v>
      </c>
      <c r="B51" s="23"/>
      <c r="C51" s="18"/>
      <c r="D51" s="18" t="s">
        <v>174</v>
      </c>
      <c r="E51" s="18"/>
      <c r="F51" s="18"/>
      <c r="G51" s="18"/>
      <c r="H51" s="475"/>
      <c r="I51" s="474"/>
      <c r="J51" s="475"/>
      <c r="K51" s="742"/>
    </row>
    <row r="52" spans="1:11" ht="15" customHeight="1">
      <c r="A52" s="48">
        <v>465</v>
      </c>
      <c r="B52" s="23"/>
      <c r="C52" s="18"/>
      <c r="D52" s="24" t="s">
        <v>175</v>
      </c>
      <c r="E52" s="18"/>
      <c r="F52" s="18"/>
      <c r="G52" s="18"/>
      <c r="H52" s="475"/>
      <c r="I52" s="474"/>
      <c r="J52" s="475"/>
      <c r="K52" s="742"/>
    </row>
    <row r="53" spans="1:11" ht="15" customHeight="1">
      <c r="A53" s="48">
        <v>468</v>
      </c>
      <c r="B53" s="23"/>
      <c r="C53" s="18"/>
      <c r="D53" s="18" t="s">
        <v>102</v>
      </c>
      <c r="E53" s="18"/>
      <c r="F53" s="18"/>
      <c r="G53" s="18"/>
      <c r="H53" s="475"/>
      <c r="I53" s="483"/>
      <c r="J53" s="475"/>
      <c r="K53" s="742"/>
    </row>
    <row r="54" spans="1:11" ht="15" customHeight="1">
      <c r="A54" s="48"/>
      <c r="B54" s="23"/>
      <c r="C54" s="18"/>
      <c r="D54" s="322" t="s">
        <v>103</v>
      </c>
      <c r="E54" s="18"/>
      <c r="F54" s="18"/>
      <c r="G54" s="18"/>
      <c r="H54" s="233"/>
      <c r="I54" s="28"/>
      <c r="J54" s="233"/>
      <c r="K54" s="742"/>
    </row>
    <row r="55" spans="1:11" ht="15" customHeight="1">
      <c r="A55" s="48">
        <v>469</v>
      </c>
      <c r="B55" s="23"/>
      <c r="C55" s="18"/>
      <c r="D55" s="290" t="s">
        <v>476</v>
      </c>
      <c r="E55" s="18"/>
      <c r="F55" s="18"/>
      <c r="G55" s="18"/>
      <c r="H55" s="476"/>
      <c r="I55" s="480">
        <f>SUM(H43:H55)</f>
        <v>0</v>
      </c>
      <c r="J55" s="476"/>
      <c r="K55" s="742"/>
    </row>
    <row r="56" spans="1:11" ht="2.25" customHeight="1">
      <c r="A56" s="48"/>
      <c r="B56" s="23"/>
      <c r="C56" s="18"/>
      <c r="D56" s="18"/>
      <c r="E56" s="18"/>
      <c r="F56" s="18"/>
      <c r="G56" s="18"/>
      <c r="H56" s="19"/>
      <c r="I56" s="22"/>
      <c r="J56" s="19"/>
      <c r="K56" s="742"/>
    </row>
    <row r="57" spans="1:11" ht="15" customHeight="1">
      <c r="A57" s="48"/>
      <c r="B57" s="23"/>
      <c r="C57" s="18"/>
      <c r="D57" s="18"/>
      <c r="E57" s="18"/>
      <c r="F57" s="18"/>
      <c r="G57" s="18"/>
      <c r="H57" s="462">
        <f>SUM(H43:H48,H50:H53,H55)</f>
        <v>0</v>
      </c>
      <c r="I57" s="22"/>
      <c r="J57" s="462">
        <f>SUM(J43:J48,J50:J53,J55)</f>
        <v>0</v>
      </c>
      <c r="K57" s="742"/>
    </row>
    <row r="58" spans="1:11" ht="22.5">
      <c r="A58" s="58" t="s">
        <v>195</v>
      </c>
      <c r="B58" s="23"/>
      <c r="C58" s="30" t="s">
        <v>104</v>
      </c>
      <c r="D58" s="18"/>
      <c r="E58" s="18"/>
      <c r="F58" s="31"/>
      <c r="G58" s="57" t="s">
        <v>195</v>
      </c>
      <c r="H58" s="487">
        <f>SUM(H23,H29,H36,H41,H57)</f>
        <v>0</v>
      </c>
      <c r="I58" s="458"/>
      <c r="J58" s="487">
        <f>SUM(J23,J29,J36,J41,J57)</f>
        <v>0</v>
      </c>
      <c r="K58" s="742"/>
    </row>
    <row r="59" spans="1:11" ht="13.5" thickBot="1">
      <c r="A59" s="49"/>
      <c r="B59" s="50"/>
      <c r="C59" s="520" t="s">
        <v>477</v>
      </c>
      <c r="D59" s="519"/>
      <c r="E59" s="51"/>
      <c r="F59" s="51"/>
      <c r="G59" s="51"/>
      <c r="H59" s="52"/>
      <c r="I59" s="52"/>
      <c r="J59" s="53"/>
      <c r="K59" s="743"/>
    </row>
  </sheetData>
  <sheetProtection password="84C7" sheet="1" selectLockedCells="1"/>
  <mergeCells count="7">
    <mergeCell ref="A2:K2"/>
    <mergeCell ref="A4:E4"/>
    <mergeCell ref="G4:K4"/>
    <mergeCell ref="A1:K1"/>
    <mergeCell ref="A3:J3"/>
    <mergeCell ref="D49:E49"/>
    <mergeCell ref="K5:K59"/>
  </mergeCells>
  <printOptions horizontalCentered="1" verticalCentered="1"/>
  <pageMargins left="0.4724409448818898" right="0.4724409448818898" top="0.3937007874015748" bottom="0.3937007874015748" header="0.3937007874015748" footer="0.31496062992125984"/>
  <pageSetup horizontalDpi="600" verticalDpi="600" orientation="portrait" scale="89" r:id="rId1"/>
  <headerFooter alignWithMargins="0">
    <oddHeader>&amp;R&amp;"Arial,Gras"&amp;Y
</oddHeader>
    <oddFooter>&amp;CPage 5</oddFooter>
  </headerFooter>
</worksheet>
</file>

<file path=xl/worksheets/sheet6.xml><?xml version="1.0" encoding="utf-8"?>
<worksheet xmlns="http://schemas.openxmlformats.org/spreadsheetml/2006/main" xmlns:r="http://schemas.openxmlformats.org/officeDocument/2006/relationships">
  <sheetPr>
    <tabColor indexed="13"/>
  </sheetPr>
  <dimension ref="A1:K83"/>
  <sheetViews>
    <sheetView workbookViewId="0" topLeftCell="A1">
      <selection activeCell="G7" sqref="G7"/>
    </sheetView>
  </sheetViews>
  <sheetFormatPr defaultColWidth="9.140625" defaultRowHeight="12.75"/>
  <cols>
    <col min="1" max="1" width="6.7109375" style="13" customWidth="1"/>
    <col min="2" max="2" width="0.85546875" style="5" customWidth="1"/>
    <col min="3" max="3" width="1.7109375" style="5" customWidth="1"/>
    <col min="4" max="4" width="25.00390625" style="5" customWidth="1"/>
    <col min="5" max="5" width="23.57421875" style="5" customWidth="1"/>
    <col min="6" max="6" width="10.28125" style="5" customWidth="1"/>
    <col min="7" max="7" width="16.7109375" style="14" bestFit="1" customWidth="1"/>
    <col min="8" max="8" width="1.7109375" style="14" customWidth="1"/>
    <col min="9" max="9" width="16.7109375" style="5" bestFit="1" customWidth="1"/>
    <col min="10" max="10" width="1.28515625" style="5" customWidth="1"/>
    <col min="11" max="16384" width="9.140625" style="5" customWidth="1"/>
  </cols>
  <sheetData>
    <row r="1" spans="1:10" ht="16.5" customHeight="1">
      <c r="A1" s="746" t="s">
        <v>206</v>
      </c>
      <c r="B1" s="746"/>
      <c r="C1" s="746"/>
      <c r="D1" s="746"/>
      <c r="E1" s="746"/>
      <c r="F1" s="746"/>
      <c r="G1" s="746"/>
      <c r="H1" s="746"/>
      <c r="I1" s="746"/>
      <c r="J1" s="746"/>
    </row>
    <row r="2" spans="1:10" ht="13.5" customHeight="1" thickBot="1">
      <c r="A2" s="747">
        <f>'1-Présentation'!A4:L4</f>
        <v>0</v>
      </c>
      <c r="B2" s="747"/>
      <c r="C2" s="747"/>
      <c r="D2" s="747"/>
      <c r="E2" s="747"/>
      <c r="F2" s="747"/>
      <c r="G2" s="747"/>
      <c r="H2" s="747"/>
      <c r="I2" s="747"/>
      <c r="J2" s="747"/>
    </row>
    <row r="3" spans="1:10" ht="15" customHeight="1">
      <c r="A3" s="744" t="s">
        <v>217</v>
      </c>
      <c r="B3" s="745"/>
      <c r="C3" s="745"/>
      <c r="D3" s="745"/>
      <c r="E3" s="745"/>
      <c r="F3" s="745"/>
      <c r="G3" s="745"/>
      <c r="H3" s="745"/>
      <c r="I3" s="745"/>
      <c r="J3" s="73"/>
    </row>
    <row r="4" spans="1:10" ht="14.25" customHeight="1" thickBot="1">
      <c r="A4" s="748" t="s">
        <v>215</v>
      </c>
      <c r="B4" s="749"/>
      <c r="C4" s="749"/>
      <c r="D4" s="749"/>
      <c r="E4" s="749"/>
      <c r="F4" s="350">
        <f>'1-Présentation'!I7</f>
        <v>2018</v>
      </c>
      <c r="G4" s="750"/>
      <c r="H4" s="750"/>
      <c r="I4" s="750"/>
      <c r="J4" s="751"/>
    </row>
    <row r="5" spans="1:10" ht="16.5" customHeight="1" thickTop="1">
      <c r="A5" s="42"/>
      <c r="B5" s="6"/>
      <c r="C5" s="6"/>
      <c r="D5" s="6"/>
      <c r="E5" s="6"/>
      <c r="F5" s="6"/>
      <c r="G5" s="470">
        <f>+I5-1</f>
        <v>2017</v>
      </c>
      <c r="H5" s="436"/>
      <c r="I5" s="470">
        <f>+F4</f>
        <v>2018</v>
      </c>
      <c r="J5" s="722"/>
    </row>
    <row r="6" spans="1:10" ht="13.5" customHeight="1">
      <c r="A6" s="42"/>
      <c r="B6" s="6"/>
      <c r="C6" s="35" t="s">
        <v>107</v>
      </c>
      <c r="D6" s="6"/>
      <c r="E6" s="6"/>
      <c r="F6" s="6"/>
      <c r="G6" s="12"/>
      <c r="H6" s="9"/>
      <c r="I6" s="6"/>
      <c r="J6" s="722"/>
    </row>
    <row r="7" spans="1:10" s="75" customFormat="1" ht="12.75" customHeight="1">
      <c r="A7" s="69">
        <v>501</v>
      </c>
      <c r="B7" s="70"/>
      <c r="C7" s="70"/>
      <c r="D7" s="70" t="s">
        <v>218</v>
      </c>
      <c r="E7" s="70"/>
      <c r="F7" s="70"/>
      <c r="G7" s="423"/>
      <c r="H7" s="74"/>
      <c r="I7" s="423"/>
      <c r="J7" s="722"/>
    </row>
    <row r="8" spans="1:10" s="75" customFormat="1" ht="12.75" customHeight="1">
      <c r="A8" s="69">
        <v>502</v>
      </c>
      <c r="B8" s="70"/>
      <c r="C8" s="70"/>
      <c r="D8" s="70" t="s">
        <v>108</v>
      </c>
      <c r="E8" s="70"/>
      <c r="F8" s="70"/>
      <c r="G8" s="424"/>
      <c r="H8" s="74"/>
      <c r="I8" s="424"/>
      <c r="J8" s="722"/>
    </row>
    <row r="9" spans="1:10" s="75" customFormat="1" ht="12.75" customHeight="1">
      <c r="A9" s="69">
        <v>521</v>
      </c>
      <c r="B9" s="70"/>
      <c r="C9" s="70"/>
      <c r="D9" s="70" t="s">
        <v>219</v>
      </c>
      <c r="E9" s="70"/>
      <c r="F9" s="70"/>
      <c r="G9" s="424"/>
      <c r="H9" s="74"/>
      <c r="I9" s="424"/>
      <c r="J9" s="722"/>
    </row>
    <row r="10" spans="1:10" s="75" customFormat="1" ht="12.75" customHeight="1">
      <c r="A10" s="69">
        <v>524</v>
      </c>
      <c r="B10" s="70"/>
      <c r="C10" s="70"/>
      <c r="D10" s="70" t="s">
        <v>109</v>
      </c>
      <c r="E10" s="70"/>
      <c r="F10" s="70"/>
      <c r="G10" s="424"/>
      <c r="H10" s="74"/>
      <c r="I10" s="424"/>
      <c r="J10" s="722"/>
    </row>
    <row r="11" spans="1:10" s="75" customFormat="1" ht="12.75" customHeight="1">
      <c r="A11" s="69">
        <v>537</v>
      </c>
      <c r="B11" s="70"/>
      <c r="C11" s="70"/>
      <c r="D11" s="70" t="s">
        <v>110</v>
      </c>
      <c r="E11" s="70"/>
      <c r="F11" s="70"/>
      <c r="G11" s="424"/>
      <c r="H11" s="74"/>
      <c r="I11" s="424"/>
      <c r="J11" s="722"/>
    </row>
    <row r="12" spans="1:10" s="75" customFormat="1" ht="12.75" customHeight="1">
      <c r="A12" s="69">
        <v>538</v>
      </c>
      <c r="B12" s="70"/>
      <c r="C12" s="70"/>
      <c r="D12" s="70" t="s">
        <v>111</v>
      </c>
      <c r="E12" s="70"/>
      <c r="F12" s="70"/>
      <c r="G12" s="424"/>
      <c r="H12" s="74"/>
      <c r="I12" s="424"/>
      <c r="J12" s="722"/>
    </row>
    <row r="13" spans="1:10" s="75" customFormat="1" ht="12.75" customHeight="1">
      <c r="A13" s="69">
        <v>540</v>
      </c>
      <c r="B13" s="70"/>
      <c r="C13" s="70"/>
      <c r="D13" s="70" t="s">
        <v>112</v>
      </c>
      <c r="E13" s="70"/>
      <c r="F13" s="70"/>
      <c r="G13" s="424"/>
      <c r="H13" s="76"/>
      <c r="I13" s="424"/>
      <c r="J13" s="722"/>
    </row>
    <row r="14" spans="1:10" s="75" customFormat="1" ht="12.75" customHeight="1">
      <c r="A14" s="69">
        <v>541</v>
      </c>
      <c r="B14" s="70"/>
      <c r="C14" s="70"/>
      <c r="D14" s="70" t="s">
        <v>113</v>
      </c>
      <c r="E14" s="70"/>
      <c r="F14" s="70"/>
      <c r="G14" s="425"/>
      <c r="H14" s="348">
        <f>SUM(G7:G14)</f>
        <v>0</v>
      </c>
      <c r="I14" s="425"/>
      <c r="J14" s="722"/>
    </row>
    <row r="15" spans="1:10" ht="3" customHeight="1">
      <c r="A15" s="42"/>
      <c r="B15" s="6"/>
      <c r="C15" s="6"/>
      <c r="D15" s="6"/>
      <c r="E15" s="6"/>
      <c r="F15" s="6"/>
      <c r="G15" s="34"/>
      <c r="H15" s="6"/>
      <c r="I15" s="34"/>
      <c r="J15" s="722"/>
    </row>
    <row r="16" spans="1:10" ht="13.5" customHeight="1">
      <c r="A16" s="42"/>
      <c r="B16" s="6"/>
      <c r="C16" s="6"/>
      <c r="D16" s="6"/>
      <c r="E16" s="6"/>
      <c r="F16" s="6"/>
      <c r="G16" s="462">
        <f>SUM(G7:G14)</f>
        <v>0</v>
      </c>
      <c r="H16" s="6"/>
      <c r="I16" s="462">
        <f>SUM(I7:I14)</f>
        <v>0</v>
      </c>
      <c r="J16" s="722"/>
    </row>
    <row r="17" spans="1:10" ht="13.5" customHeight="1">
      <c r="A17" s="42"/>
      <c r="B17" s="6"/>
      <c r="C17" s="35" t="s">
        <v>114</v>
      </c>
      <c r="D17" s="6"/>
      <c r="E17" s="6"/>
      <c r="F17" s="6"/>
      <c r="G17" s="12"/>
      <c r="H17" s="9"/>
      <c r="I17" s="12"/>
      <c r="J17" s="722"/>
    </row>
    <row r="18" spans="1:10" s="75" customFormat="1" ht="12.75" customHeight="1">
      <c r="A18" s="69">
        <v>551</v>
      </c>
      <c r="B18" s="70"/>
      <c r="C18" s="70"/>
      <c r="D18" s="70" t="s">
        <v>115</v>
      </c>
      <c r="E18" s="70"/>
      <c r="F18" s="70"/>
      <c r="G18" s="423"/>
      <c r="H18" s="74"/>
      <c r="I18" s="423"/>
      <c r="J18" s="722"/>
    </row>
    <row r="19" spans="1:10" s="75" customFormat="1" ht="12.75" customHeight="1">
      <c r="A19" s="69">
        <v>552</v>
      </c>
      <c r="B19" s="70"/>
      <c r="C19" s="70"/>
      <c r="D19" s="70" t="s">
        <v>146</v>
      </c>
      <c r="E19" s="70" t="s">
        <v>116</v>
      </c>
      <c r="F19" s="70"/>
      <c r="G19" s="424"/>
      <c r="H19" s="74"/>
      <c r="I19" s="424"/>
      <c r="J19" s="722"/>
    </row>
    <row r="20" spans="1:10" s="75" customFormat="1" ht="12.75" customHeight="1">
      <c r="A20" s="69">
        <v>553</v>
      </c>
      <c r="B20" s="70"/>
      <c r="C20" s="70"/>
      <c r="D20" s="70"/>
      <c r="E20" s="70" t="s">
        <v>117</v>
      </c>
      <c r="F20" s="70"/>
      <c r="G20" s="424"/>
      <c r="H20" s="74"/>
      <c r="I20" s="424"/>
      <c r="J20" s="722"/>
    </row>
    <row r="21" spans="1:10" s="75" customFormat="1" ht="12.75" customHeight="1">
      <c r="A21" s="69">
        <v>554</v>
      </c>
      <c r="B21" s="70"/>
      <c r="C21" s="70"/>
      <c r="D21" s="70"/>
      <c r="E21" s="70" t="s">
        <v>118</v>
      </c>
      <c r="F21" s="70"/>
      <c r="G21" s="424"/>
      <c r="H21" s="74"/>
      <c r="I21" s="424"/>
      <c r="J21" s="722"/>
    </row>
    <row r="22" spans="1:10" s="75" customFormat="1" ht="12.75" customHeight="1">
      <c r="A22" s="69">
        <v>555</v>
      </c>
      <c r="B22" s="70"/>
      <c r="C22" s="70"/>
      <c r="D22" s="70"/>
      <c r="E22" s="70" t="s">
        <v>119</v>
      </c>
      <c r="F22" s="70"/>
      <c r="G22" s="424"/>
      <c r="H22" s="74"/>
      <c r="I22" s="424"/>
      <c r="J22" s="722"/>
    </row>
    <row r="23" spans="1:10" s="75" customFormat="1" ht="12.75" customHeight="1">
      <c r="A23" s="69">
        <v>556</v>
      </c>
      <c r="B23" s="70"/>
      <c r="C23" s="70"/>
      <c r="D23" s="70"/>
      <c r="E23" s="70" t="s">
        <v>120</v>
      </c>
      <c r="F23" s="70"/>
      <c r="G23" s="426"/>
      <c r="H23" s="70"/>
      <c r="I23" s="426"/>
      <c r="J23" s="722"/>
    </row>
    <row r="24" spans="1:10" s="75" customFormat="1" ht="12.75" customHeight="1">
      <c r="A24" s="69">
        <v>557</v>
      </c>
      <c r="B24" s="70"/>
      <c r="C24" s="70"/>
      <c r="D24" s="70" t="s">
        <v>121</v>
      </c>
      <c r="E24" s="70"/>
      <c r="F24" s="70"/>
      <c r="G24" s="425"/>
      <c r="H24" s="460">
        <f>SUM(G18:G24)</f>
        <v>0</v>
      </c>
      <c r="I24" s="425"/>
      <c r="J24" s="722"/>
    </row>
    <row r="25" spans="1:10" ht="3" customHeight="1">
      <c r="A25" s="42"/>
      <c r="B25" s="6"/>
      <c r="C25" s="6"/>
      <c r="D25" s="6"/>
      <c r="E25" s="6"/>
      <c r="F25" s="6"/>
      <c r="G25" s="34"/>
      <c r="H25" s="353"/>
      <c r="I25" s="34"/>
      <c r="J25" s="722"/>
    </row>
    <row r="26" spans="1:10" ht="13.5" customHeight="1">
      <c r="A26" s="42"/>
      <c r="B26" s="6"/>
      <c r="C26" s="6"/>
      <c r="D26" s="6"/>
      <c r="E26" s="6"/>
      <c r="F26" s="6"/>
      <c r="G26" s="462">
        <f>SUM(G18:G24)</f>
        <v>0</v>
      </c>
      <c r="H26" s="6"/>
      <c r="I26" s="462">
        <f>SUM(I18:I24)</f>
        <v>0</v>
      </c>
      <c r="J26" s="722"/>
    </row>
    <row r="27" spans="1:10" ht="13.5" customHeight="1">
      <c r="A27" s="42"/>
      <c r="B27" s="6"/>
      <c r="C27" s="35" t="s">
        <v>122</v>
      </c>
      <c r="D27" s="6"/>
      <c r="E27" s="6"/>
      <c r="F27" s="6"/>
      <c r="G27" s="12"/>
      <c r="H27" s="9"/>
      <c r="I27" s="12"/>
      <c r="J27" s="722"/>
    </row>
    <row r="28" spans="1:10" s="75" customFormat="1" ht="12.75" customHeight="1">
      <c r="A28" s="69">
        <v>561</v>
      </c>
      <c r="B28" s="70"/>
      <c r="C28" s="70"/>
      <c r="D28" s="70" t="s">
        <v>123</v>
      </c>
      <c r="E28" s="70"/>
      <c r="F28" s="70"/>
      <c r="G28" s="423"/>
      <c r="H28" s="74"/>
      <c r="I28" s="423"/>
      <c r="J28" s="722"/>
    </row>
    <row r="29" spans="1:10" s="75" customFormat="1" ht="12.75" customHeight="1">
      <c r="A29" s="69">
        <v>563</v>
      </c>
      <c r="B29" s="70"/>
      <c r="C29" s="70"/>
      <c r="D29" s="70" t="s">
        <v>124</v>
      </c>
      <c r="E29" s="70"/>
      <c r="F29" s="70"/>
      <c r="G29" s="424"/>
      <c r="H29" s="74"/>
      <c r="I29" s="424"/>
      <c r="J29" s="722"/>
    </row>
    <row r="30" spans="1:10" s="75" customFormat="1" ht="12.75" customHeight="1">
      <c r="A30" s="69">
        <v>566</v>
      </c>
      <c r="B30" s="70"/>
      <c r="C30" s="70"/>
      <c r="D30" s="70" t="s">
        <v>125</v>
      </c>
      <c r="E30" s="70"/>
      <c r="F30" s="70"/>
      <c r="G30" s="427"/>
      <c r="H30" s="348">
        <f>SUM(G28:G30)</f>
        <v>0</v>
      </c>
      <c r="I30" s="427"/>
      <c r="J30" s="722"/>
    </row>
    <row r="31" spans="1:10" ht="3" customHeight="1">
      <c r="A31" s="42"/>
      <c r="B31" s="6"/>
      <c r="C31" s="6"/>
      <c r="D31" s="6"/>
      <c r="E31" s="6"/>
      <c r="F31" s="6"/>
      <c r="G31" s="7" t="s">
        <v>39</v>
      </c>
      <c r="H31" s="9"/>
      <c r="I31" s="7" t="s">
        <v>39</v>
      </c>
      <c r="J31" s="722"/>
    </row>
    <row r="32" spans="1:10" ht="12.75" customHeight="1">
      <c r="A32" s="42"/>
      <c r="B32" s="6"/>
      <c r="C32" s="6"/>
      <c r="D32" s="6"/>
      <c r="E32" s="6"/>
      <c r="F32" s="6"/>
      <c r="G32" s="462">
        <f>SUM(G28:G30)</f>
        <v>0</v>
      </c>
      <c r="H32" s="9"/>
      <c r="I32" s="462">
        <f>SUM(I28:I30)</f>
        <v>0</v>
      </c>
      <c r="J32" s="722"/>
    </row>
    <row r="33" spans="1:10" ht="13.5" customHeight="1">
      <c r="A33" s="42"/>
      <c r="B33" s="6"/>
      <c r="C33" s="35" t="s">
        <v>126</v>
      </c>
      <c r="D33" s="6"/>
      <c r="E33" s="6"/>
      <c r="F33" s="6"/>
      <c r="G33" s="9"/>
      <c r="H33" s="9"/>
      <c r="I33" s="9"/>
      <c r="J33" s="722"/>
    </row>
    <row r="34" spans="1:10" ht="13.5" customHeight="1">
      <c r="A34" s="42"/>
      <c r="B34" s="6"/>
      <c r="C34" s="36" t="s">
        <v>127</v>
      </c>
      <c r="D34" s="6"/>
      <c r="E34" s="6"/>
      <c r="F34" s="6"/>
      <c r="G34" s="12"/>
      <c r="H34" s="9"/>
      <c r="I34" s="12"/>
      <c r="J34" s="722"/>
    </row>
    <row r="35" spans="1:10" s="75" customFormat="1" ht="12.75" customHeight="1">
      <c r="A35" s="69">
        <v>610</v>
      </c>
      <c r="B35" s="70"/>
      <c r="C35" s="70"/>
      <c r="D35" s="70" t="s">
        <v>297</v>
      </c>
      <c r="E35" s="70"/>
      <c r="F35" s="70"/>
      <c r="G35" s="423"/>
      <c r="H35" s="74"/>
      <c r="I35" s="423"/>
      <c r="J35" s="722"/>
    </row>
    <row r="36" spans="1:10" s="75" customFormat="1" ht="12.75" customHeight="1">
      <c r="A36" s="69">
        <v>612</v>
      </c>
      <c r="B36" s="70"/>
      <c r="C36" s="70"/>
      <c r="D36" s="70" t="s">
        <v>129</v>
      </c>
      <c r="E36" s="70"/>
      <c r="F36" s="70"/>
      <c r="G36" s="424"/>
      <c r="H36" s="74"/>
      <c r="I36" s="424"/>
      <c r="J36" s="722"/>
    </row>
    <row r="37" spans="1:10" s="75" customFormat="1" ht="12.75" customHeight="1">
      <c r="A37" s="69">
        <v>614</v>
      </c>
      <c r="B37" s="70"/>
      <c r="C37" s="70"/>
      <c r="D37" s="70" t="s">
        <v>130</v>
      </c>
      <c r="E37" s="70"/>
      <c r="F37" s="70"/>
      <c r="G37" s="424"/>
      <c r="H37" s="74"/>
      <c r="I37" s="424"/>
      <c r="J37" s="722"/>
    </row>
    <row r="38" spans="1:10" s="75" customFormat="1" ht="12.75" customHeight="1">
      <c r="A38" s="69" t="s">
        <v>39</v>
      </c>
      <c r="B38" s="70"/>
      <c r="C38" s="70"/>
      <c r="D38" s="126" t="s">
        <v>347</v>
      </c>
      <c r="E38" s="70"/>
      <c r="F38" s="70"/>
      <c r="G38" s="77"/>
      <c r="H38" s="74"/>
      <c r="I38" s="77"/>
      <c r="J38" s="722"/>
    </row>
    <row r="39" spans="1:10" s="75" customFormat="1" ht="12.75" customHeight="1">
      <c r="A39" s="69">
        <v>615</v>
      </c>
      <c r="B39" s="70"/>
      <c r="C39" s="70"/>
      <c r="D39" s="70" t="s">
        <v>131</v>
      </c>
      <c r="E39" s="70"/>
      <c r="F39" s="70"/>
      <c r="G39" s="424"/>
      <c r="H39" s="74"/>
      <c r="I39" s="424"/>
      <c r="J39" s="722"/>
    </row>
    <row r="40" spans="1:10" s="75" customFormat="1" ht="12.75" customHeight="1">
      <c r="A40" s="69">
        <v>616</v>
      </c>
      <c r="B40" s="70"/>
      <c r="C40" s="70"/>
      <c r="D40" s="70" t="s">
        <v>132</v>
      </c>
      <c r="E40" s="70"/>
      <c r="F40" s="70"/>
      <c r="G40" s="424"/>
      <c r="H40" s="74"/>
      <c r="I40" s="424"/>
      <c r="J40" s="722"/>
    </row>
    <row r="41" spans="1:10" s="75" customFormat="1" ht="12.75" customHeight="1">
      <c r="A41" s="69">
        <v>618</v>
      </c>
      <c r="B41" s="70"/>
      <c r="C41" s="70"/>
      <c r="D41" s="70" t="s">
        <v>133</v>
      </c>
      <c r="E41" s="70"/>
      <c r="F41" s="70"/>
      <c r="G41" s="424"/>
      <c r="H41" s="74"/>
      <c r="I41" s="424"/>
      <c r="J41" s="722"/>
    </row>
    <row r="42" spans="1:10" s="75" customFormat="1" ht="12.75" customHeight="1">
      <c r="A42" s="69">
        <v>619</v>
      </c>
      <c r="B42" s="70"/>
      <c r="C42" s="70"/>
      <c r="D42" s="70" t="s">
        <v>134</v>
      </c>
      <c r="E42" s="70"/>
      <c r="F42" s="70"/>
      <c r="G42" s="427"/>
      <c r="H42" s="348">
        <f>SUM(G35:G42)</f>
        <v>0</v>
      </c>
      <c r="I42" s="427"/>
      <c r="J42" s="722"/>
    </row>
    <row r="43" spans="1:10" s="75" customFormat="1" ht="3" customHeight="1">
      <c r="A43" s="69"/>
      <c r="B43" s="70"/>
      <c r="C43" s="70"/>
      <c r="D43" s="70"/>
      <c r="E43" s="70"/>
      <c r="F43" s="70"/>
      <c r="G43" s="459"/>
      <c r="H43" s="461"/>
      <c r="I43" s="459"/>
      <c r="J43" s="722"/>
    </row>
    <row r="44" spans="1:10" s="75" customFormat="1" ht="14.25" customHeight="1">
      <c r="A44" s="69"/>
      <c r="B44" s="70"/>
      <c r="C44" s="70"/>
      <c r="D44" s="70"/>
      <c r="E44" s="70"/>
      <c r="F44" s="70"/>
      <c r="G44" s="462">
        <f>SUM(G35:G37,G39:G42)</f>
        <v>0</v>
      </c>
      <c r="H44" s="461"/>
      <c r="I44" s="462">
        <f>SUM(I35:I37,I39:I42)</f>
        <v>0</v>
      </c>
      <c r="J44" s="722"/>
    </row>
    <row r="45" spans="1:10" ht="13.5" customHeight="1">
      <c r="A45" s="42"/>
      <c r="B45" s="6"/>
      <c r="C45" s="36" t="s">
        <v>135</v>
      </c>
      <c r="D45" s="6"/>
      <c r="E45" s="6"/>
      <c r="F45" s="6"/>
      <c r="G45" s="12"/>
      <c r="H45" s="9"/>
      <c r="I45" s="12"/>
      <c r="J45" s="722"/>
    </row>
    <row r="46" spans="1:10" s="75" customFormat="1" ht="12.75" customHeight="1">
      <c r="A46" s="69">
        <v>620</v>
      </c>
      <c r="B46" s="70"/>
      <c r="C46" s="70"/>
      <c r="D46" s="70" t="s">
        <v>128</v>
      </c>
      <c r="E46" s="70"/>
      <c r="F46" s="70"/>
      <c r="G46" s="423"/>
      <c r="H46" s="74"/>
      <c r="I46" s="423"/>
      <c r="J46" s="722"/>
    </row>
    <row r="47" spans="1:10" s="75" customFormat="1" ht="12.75" customHeight="1">
      <c r="A47" s="69">
        <v>622</v>
      </c>
      <c r="B47" s="70"/>
      <c r="C47" s="70"/>
      <c r="D47" s="70" t="s">
        <v>129</v>
      </c>
      <c r="E47" s="70"/>
      <c r="F47" s="70"/>
      <c r="G47" s="424"/>
      <c r="H47" s="74"/>
      <c r="I47" s="424"/>
      <c r="J47" s="722"/>
    </row>
    <row r="48" spans="1:10" s="75" customFormat="1" ht="12.75" customHeight="1">
      <c r="A48" s="69">
        <v>624</v>
      </c>
      <c r="B48" s="70"/>
      <c r="C48" s="70"/>
      <c r="D48" s="70" t="s">
        <v>130</v>
      </c>
      <c r="E48" s="70"/>
      <c r="F48" s="70"/>
      <c r="G48" s="424"/>
      <c r="H48" s="74"/>
      <c r="I48" s="424"/>
      <c r="J48" s="722"/>
    </row>
    <row r="49" spans="1:10" s="75" customFormat="1" ht="12.75" customHeight="1">
      <c r="A49" s="69">
        <v>626</v>
      </c>
      <c r="B49" s="70"/>
      <c r="C49" s="70"/>
      <c r="D49" s="126" t="s">
        <v>348</v>
      </c>
      <c r="E49" s="70"/>
      <c r="F49" s="70"/>
      <c r="G49" s="424"/>
      <c r="H49" s="74"/>
      <c r="I49" s="424"/>
      <c r="J49" s="722"/>
    </row>
    <row r="50" spans="1:10" s="75" customFormat="1" ht="12.75" customHeight="1">
      <c r="A50" s="69">
        <v>628</v>
      </c>
      <c r="B50" s="70"/>
      <c r="C50" s="70"/>
      <c r="D50" s="70" t="s">
        <v>133</v>
      </c>
      <c r="E50" s="70"/>
      <c r="F50" s="70"/>
      <c r="G50" s="426"/>
      <c r="H50" s="74"/>
      <c r="I50" s="426"/>
      <c r="J50" s="722"/>
    </row>
    <row r="51" spans="1:10" s="75" customFormat="1" ht="12.75" customHeight="1">
      <c r="A51" s="69">
        <v>629</v>
      </c>
      <c r="B51" s="70"/>
      <c r="C51" s="70"/>
      <c r="D51" s="70" t="s">
        <v>134</v>
      </c>
      <c r="E51" s="70"/>
      <c r="F51" s="70"/>
      <c r="G51" s="425"/>
      <c r="H51" s="348">
        <f>SUM(G46:G51)</f>
        <v>0</v>
      </c>
      <c r="I51" s="425"/>
      <c r="J51" s="722"/>
    </row>
    <row r="52" spans="1:10" ht="3" customHeight="1">
      <c r="A52" s="42"/>
      <c r="B52" s="6"/>
      <c r="C52" s="6"/>
      <c r="D52" s="6"/>
      <c r="E52" s="6"/>
      <c r="F52" s="6"/>
      <c r="G52" s="37"/>
      <c r="H52" s="10"/>
      <c r="I52" s="37"/>
      <c r="J52" s="722"/>
    </row>
    <row r="53" spans="1:10" ht="13.5" customHeight="1">
      <c r="A53" s="42"/>
      <c r="B53" s="6"/>
      <c r="C53" s="6"/>
      <c r="D53" s="6"/>
      <c r="E53" s="6"/>
      <c r="F53" s="6"/>
      <c r="G53" s="462">
        <f>SUM(G46:G51)</f>
        <v>0</v>
      </c>
      <c r="H53" s="10"/>
      <c r="I53" s="462">
        <f>SUM(I46:I51)</f>
        <v>0</v>
      </c>
      <c r="J53" s="722"/>
    </row>
    <row r="54" spans="1:10" ht="13.5" customHeight="1">
      <c r="A54" s="42"/>
      <c r="B54" s="6"/>
      <c r="C54" s="541" t="s">
        <v>415</v>
      </c>
      <c r="D54" s="542"/>
      <c r="E54" s="542"/>
      <c r="F54" s="6"/>
      <c r="G54" s="472"/>
      <c r="H54" s="246"/>
      <c r="I54" s="472"/>
      <c r="J54" s="722"/>
    </row>
    <row r="55" spans="1:10" ht="13.5" customHeight="1">
      <c r="A55" s="127">
        <v>631</v>
      </c>
      <c r="B55" s="6"/>
      <c r="C55" s="6"/>
      <c r="D55" s="6" t="s">
        <v>93</v>
      </c>
      <c r="E55" s="6"/>
      <c r="F55" s="6"/>
      <c r="G55" s="473"/>
      <c r="H55" s="474"/>
      <c r="I55" s="473"/>
      <c r="J55" s="722"/>
    </row>
    <row r="56" spans="1:10" ht="13.5" customHeight="1">
      <c r="A56" s="127">
        <v>632</v>
      </c>
      <c r="B56" s="6"/>
      <c r="C56" s="6"/>
      <c r="D56" s="6" t="s">
        <v>94</v>
      </c>
      <c r="E56" s="6"/>
      <c r="F56" s="6"/>
      <c r="G56" s="475"/>
      <c r="H56" s="474"/>
      <c r="I56" s="475"/>
      <c r="J56" s="722"/>
    </row>
    <row r="57" spans="1:10" ht="13.5" customHeight="1">
      <c r="A57" s="127">
        <v>633</v>
      </c>
      <c r="B57" s="6"/>
      <c r="C57" s="6"/>
      <c r="D57" s="6" t="s">
        <v>95</v>
      </c>
      <c r="E57" s="6"/>
      <c r="F57" s="6"/>
      <c r="G57" s="475"/>
      <c r="H57" s="474"/>
      <c r="I57" s="475"/>
      <c r="J57" s="722"/>
    </row>
    <row r="58" spans="1:10" ht="13.5" customHeight="1">
      <c r="A58" s="127">
        <v>634</v>
      </c>
      <c r="B58" s="6"/>
      <c r="C58" s="6"/>
      <c r="D58" s="6" t="s">
        <v>413</v>
      </c>
      <c r="E58" s="6"/>
      <c r="F58" s="6"/>
      <c r="G58" s="476"/>
      <c r="H58" s="477">
        <f>SUM(G55:G58)</f>
        <v>0</v>
      </c>
      <c r="I58" s="476"/>
      <c r="J58" s="722"/>
    </row>
    <row r="59" spans="1:10" ht="3" customHeight="1">
      <c r="A59" s="127"/>
      <c r="B59" s="6"/>
      <c r="C59" s="6"/>
      <c r="D59" s="6"/>
      <c r="E59" s="6"/>
      <c r="F59" s="6"/>
      <c r="G59" s="19"/>
      <c r="H59" s="22"/>
      <c r="I59" s="19"/>
      <c r="J59" s="722"/>
    </row>
    <row r="60" spans="1:10" ht="13.5" customHeight="1">
      <c r="A60" s="127"/>
      <c r="B60" s="6"/>
      <c r="C60" s="6"/>
      <c r="D60" s="6"/>
      <c r="E60" s="6"/>
      <c r="F60" s="6"/>
      <c r="G60" s="462">
        <f>SUM(G55:G58)</f>
        <v>0</v>
      </c>
      <c r="H60" s="22"/>
      <c r="I60" s="462">
        <f>SUM(I55:I58)</f>
        <v>0</v>
      </c>
      <c r="J60" s="722"/>
    </row>
    <row r="61" spans="1:10" ht="13.5" customHeight="1">
      <c r="A61" s="42"/>
      <c r="B61" s="6"/>
      <c r="C61" s="35" t="s">
        <v>136</v>
      </c>
      <c r="D61" s="6"/>
      <c r="E61" s="6"/>
      <c r="F61" s="6"/>
      <c r="G61" s="12"/>
      <c r="H61" s="9"/>
      <c r="I61" s="12"/>
      <c r="J61" s="722"/>
    </row>
    <row r="62" spans="1:10" s="75" customFormat="1" ht="12.75" customHeight="1">
      <c r="A62" s="69">
        <v>641</v>
      </c>
      <c r="B62" s="70"/>
      <c r="C62" s="70"/>
      <c r="D62" s="70" t="s">
        <v>137</v>
      </c>
      <c r="E62" s="70"/>
      <c r="F62" s="70"/>
      <c r="G62" s="423"/>
      <c r="H62" s="74"/>
      <c r="I62" s="242"/>
      <c r="J62" s="722"/>
    </row>
    <row r="63" spans="1:10" s="75" customFormat="1" ht="12.75" customHeight="1">
      <c r="A63" s="69">
        <v>642</v>
      </c>
      <c r="B63" s="70"/>
      <c r="C63" s="70"/>
      <c r="D63" s="70" t="s">
        <v>138</v>
      </c>
      <c r="E63" s="70"/>
      <c r="F63" s="70"/>
      <c r="G63" s="425"/>
      <c r="H63" s="460">
        <f>SUM(G62:G63)</f>
        <v>0</v>
      </c>
      <c r="I63" s="425"/>
      <c r="J63" s="722"/>
    </row>
    <row r="64" spans="1:10" ht="3" customHeight="1">
      <c r="A64" s="42"/>
      <c r="B64" s="6"/>
      <c r="C64" s="6"/>
      <c r="D64" s="6"/>
      <c r="E64" s="6"/>
      <c r="F64" s="6"/>
      <c r="G64" s="70"/>
      <c r="H64" s="347"/>
      <c r="I64" s="70"/>
      <c r="J64" s="722"/>
    </row>
    <row r="65" spans="1:10" ht="12.75" customHeight="1">
      <c r="A65" s="42"/>
      <c r="B65" s="6"/>
      <c r="C65" s="6"/>
      <c r="D65" s="6"/>
      <c r="E65" s="6"/>
      <c r="F65" s="6"/>
      <c r="G65" s="462">
        <f>SUM(G62:G63)</f>
        <v>0</v>
      </c>
      <c r="H65" s="9"/>
      <c r="I65" s="462">
        <f>SUM(I62:I63)</f>
        <v>0</v>
      </c>
      <c r="J65" s="722"/>
    </row>
    <row r="66" spans="1:10" ht="4.5" customHeight="1">
      <c r="A66" s="42"/>
      <c r="B66" s="6"/>
      <c r="C66" s="6"/>
      <c r="D66" s="6"/>
      <c r="E66" s="6"/>
      <c r="F66" s="6"/>
      <c r="G66" s="70"/>
      <c r="H66" s="9"/>
      <c r="I66" s="70"/>
      <c r="J66" s="722"/>
    </row>
    <row r="67" spans="1:10" ht="13.5" customHeight="1">
      <c r="A67" s="69">
        <v>651</v>
      </c>
      <c r="B67" s="6"/>
      <c r="C67" s="35" t="s">
        <v>176</v>
      </c>
      <c r="D67" s="6"/>
      <c r="E67" s="6"/>
      <c r="F67" s="59">
        <v>0.09</v>
      </c>
      <c r="G67" s="428"/>
      <c r="H67" s="348">
        <f>G67</f>
        <v>0</v>
      </c>
      <c r="I67" s="428"/>
      <c r="J67" s="722"/>
    </row>
    <row r="68" spans="1:10" ht="3" customHeight="1">
      <c r="A68" s="42"/>
      <c r="B68" s="6"/>
      <c r="C68" s="6"/>
      <c r="D68" s="6"/>
      <c r="E68" s="6"/>
      <c r="F68" s="6"/>
      <c r="G68" s="7"/>
      <c r="H68" s="9"/>
      <c r="I68" s="7"/>
      <c r="J68" s="722"/>
    </row>
    <row r="69" spans="1:10" ht="13.5" customHeight="1">
      <c r="A69" s="42"/>
      <c r="B69" s="6"/>
      <c r="C69" s="35" t="s">
        <v>147</v>
      </c>
      <c r="D69" s="6"/>
      <c r="E69" s="6"/>
      <c r="F69" s="6"/>
      <c r="G69" s="12"/>
      <c r="H69" s="9"/>
      <c r="I69" s="12"/>
      <c r="J69" s="722"/>
    </row>
    <row r="70" spans="1:11" s="75" customFormat="1" ht="12.75" customHeight="1">
      <c r="A70" s="69">
        <v>661</v>
      </c>
      <c r="B70" s="70"/>
      <c r="C70" s="70"/>
      <c r="D70" s="70" t="s">
        <v>71</v>
      </c>
      <c r="E70" s="70"/>
      <c r="F70" s="70"/>
      <c r="G70" s="423"/>
      <c r="H70" s="74"/>
      <c r="I70" s="423"/>
      <c r="J70" s="722"/>
      <c r="K70" s="78"/>
    </row>
    <row r="71" spans="1:10" s="75" customFormat="1" ht="12.75" customHeight="1">
      <c r="A71" s="69">
        <v>665</v>
      </c>
      <c r="B71" s="70"/>
      <c r="C71" s="70"/>
      <c r="D71" s="70" t="s">
        <v>139</v>
      </c>
      <c r="E71" s="70"/>
      <c r="F71" s="70"/>
      <c r="G71" s="424"/>
      <c r="H71" s="74"/>
      <c r="I71" s="424"/>
      <c r="J71" s="722"/>
    </row>
    <row r="72" spans="1:10" s="75" customFormat="1" ht="12.75" customHeight="1">
      <c r="A72" s="69">
        <v>668</v>
      </c>
      <c r="B72" s="70"/>
      <c r="C72" s="70"/>
      <c r="D72" s="70" t="s">
        <v>140</v>
      </c>
      <c r="E72" s="70"/>
      <c r="F72" s="70"/>
      <c r="G72" s="425"/>
      <c r="H72" s="348">
        <f>SUM(G70:G72)</f>
        <v>0</v>
      </c>
      <c r="I72" s="425"/>
      <c r="J72" s="722"/>
    </row>
    <row r="73" spans="1:10" ht="3" customHeight="1">
      <c r="A73" s="42"/>
      <c r="B73" s="6"/>
      <c r="C73" s="6"/>
      <c r="D73" s="6"/>
      <c r="E73" s="6"/>
      <c r="F73" s="6"/>
      <c r="G73" s="7"/>
      <c r="H73" s="9"/>
      <c r="I73" s="7"/>
      <c r="J73" s="722"/>
    </row>
    <row r="74" spans="1:10" ht="13.5" customHeight="1">
      <c r="A74" s="42"/>
      <c r="B74" s="6"/>
      <c r="C74" s="6"/>
      <c r="D74" s="6"/>
      <c r="E74" s="6"/>
      <c r="F74" s="6"/>
      <c r="G74" s="462">
        <f>SUM(G70:G72)</f>
        <v>0</v>
      </c>
      <c r="H74" s="9"/>
      <c r="I74" s="462">
        <f>SUM(I70:I72)</f>
        <v>0</v>
      </c>
      <c r="J74" s="722"/>
    </row>
    <row r="75" spans="1:10" ht="13.5" customHeight="1">
      <c r="A75" s="42"/>
      <c r="B75" s="6"/>
      <c r="C75" s="35" t="s">
        <v>141</v>
      </c>
      <c r="D75" s="6"/>
      <c r="E75" s="6"/>
      <c r="F75" s="6"/>
      <c r="G75" s="12"/>
      <c r="H75" s="9"/>
      <c r="I75" s="12"/>
      <c r="J75" s="722"/>
    </row>
    <row r="76" spans="1:10" s="75" customFormat="1" ht="13.5" customHeight="1">
      <c r="A76" s="69">
        <v>681</v>
      </c>
      <c r="B76" s="70"/>
      <c r="C76" s="70"/>
      <c r="D76" s="70" t="s">
        <v>142</v>
      </c>
      <c r="E76" s="70"/>
      <c r="F76" s="70"/>
      <c r="G76" s="423"/>
      <c r="H76" s="74"/>
      <c r="I76" s="242"/>
      <c r="J76" s="722"/>
    </row>
    <row r="77" spans="1:10" s="75" customFormat="1" ht="13.5" customHeight="1">
      <c r="A77" s="69">
        <v>683</v>
      </c>
      <c r="B77" s="70"/>
      <c r="C77" s="70"/>
      <c r="D77" s="531" t="s">
        <v>475</v>
      </c>
      <c r="E77" s="536"/>
      <c r="F77" s="70"/>
      <c r="G77" s="533"/>
      <c r="H77" s="74"/>
      <c r="I77" s="526">
        <f>-('10-Suivi dons dédiés'!$J$29)</f>
        <v>0</v>
      </c>
      <c r="J77" s="722"/>
    </row>
    <row r="78" spans="1:10" s="75" customFormat="1" ht="13.5" customHeight="1">
      <c r="A78" s="69">
        <v>685</v>
      </c>
      <c r="B78" s="70"/>
      <c r="C78" s="70"/>
      <c r="D78" s="70" t="s">
        <v>177</v>
      </c>
      <c r="E78" s="239" t="s">
        <v>299</v>
      </c>
      <c r="F78" s="70"/>
      <c r="G78" s="425"/>
      <c r="H78" s="463">
        <f>SUM(G76:G78)</f>
        <v>0</v>
      </c>
      <c r="I78" s="425"/>
      <c r="J78" s="722"/>
    </row>
    <row r="79" spans="1:10" ht="3" customHeight="1">
      <c r="A79" s="42"/>
      <c r="B79" s="6"/>
      <c r="C79" s="6"/>
      <c r="D79" s="6"/>
      <c r="E79" s="6"/>
      <c r="F79" s="6"/>
      <c r="G79" s="37"/>
      <c r="H79" s="10"/>
      <c r="I79" s="37"/>
      <c r="J79" s="722"/>
    </row>
    <row r="80" spans="1:10" ht="13.5" customHeight="1">
      <c r="A80" s="42"/>
      <c r="B80" s="6"/>
      <c r="C80" s="6"/>
      <c r="D80" s="6"/>
      <c r="E80" s="6"/>
      <c r="F80" s="6"/>
      <c r="G80" s="462">
        <f>SUM(G76:G78)</f>
        <v>0</v>
      </c>
      <c r="H80" s="10"/>
      <c r="I80" s="462">
        <f>SUM(I76:I78)</f>
        <v>0</v>
      </c>
      <c r="J80" s="722"/>
    </row>
    <row r="81" spans="1:10" ht="3.75" customHeight="1">
      <c r="A81" s="42"/>
      <c r="B81" s="6"/>
      <c r="C81" s="6"/>
      <c r="D81" s="6"/>
      <c r="E81" s="6"/>
      <c r="F81" s="6"/>
      <c r="G81" s="10"/>
      <c r="H81" s="10"/>
      <c r="I81" s="6"/>
      <c r="J81" s="722"/>
    </row>
    <row r="82" spans="1:10" ht="19.5">
      <c r="A82" s="60" t="s">
        <v>196</v>
      </c>
      <c r="B82" s="6"/>
      <c r="C82" s="4" t="s">
        <v>143</v>
      </c>
      <c r="D82" s="6"/>
      <c r="E82" s="6"/>
      <c r="F82" s="65" t="s">
        <v>197</v>
      </c>
      <c r="G82" s="464">
        <f>SUM(G80,G74,G67,G65,G60,G53,G44,G32,G26,G16)</f>
        <v>0</v>
      </c>
      <c r="H82" s="464"/>
      <c r="I82" s="464">
        <f>SUM(I80,I74,I67,I65,I60,I53,I44,I32,I26,I16)</f>
        <v>0</v>
      </c>
      <c r="J82" s="722"/>
    </row>
    <row r="83" spans="1:10" ht="6" customHeight="1" thickBot="1">
      <c r="A83" s="43"/>
      <c r="B83" s="44"/>
      <c r="C83" s="44"/>
      <c r="D83" s="44"/>
      <c r="E83" s="44"/>
      <c r="F83" s="44"/>
      <c r="G83" s="45"/>
      <c r="H83" s="45"/>
      <c r="I83" s="46"/>
      <c r="J83" s="732"/>
    </row>
  </sheetData>
  <sheetProtection password="84C7" sheet="1" selectLockedCells="1"/>
  <mergeCells count="6">
    <mergeCell ref="A3:I3"/>
    <mergeCell ref="A1:J1"/>
    <mergeCell ref="A2:J2"/>
    <mergeCell ref="A4:E4"/>
    <mergeCell ref="G4:J4"/>
    <mergeCell ref="J5:J83"/>
  </mergeCells>
  <dataValidations count="1">
    <dataValidation type="decimal" allowBlank="1" showInputMessage="1" showErrorMessage="1" errorTitle="ERREUR" error="Donnée chiffrée seulement" sqref="G11:I11">
      <formula1>0</formula1>
      <formula2>5000000</formula2>
    </dataValidation>
  </dataValidations>
  <printOptions horizontalCentered="1" verticalCentered="1"/>
  <pageMargins left="0.5905511811023623" right="0.3937007874015748" top="0.1968503937007874" bottom="0.4724409448818898" header="0.1968503937007874" footer="0.2755905511811024"/>
  <pageSetup horizontalDpi="600" verticalDpi="600" orientation="portrait" scale="78" r:id="rId1"/>
  <headerFooter alignWithMargins="0">
    <oddFooter>&amp;C&amp;9
Page 6</oddFooter>
  </headerFooter>
</worksheet>
</file>

<file path=xl/worksheets/sheet7.xml><?xml version="1.0" encoding="utf-8"?>
<worksheet xmlns="http://schemas.openxmlformats.org/spreadsheetml/2006/main" xmlns:r="http://schemas.openxmlformats.org/officeDocument/2006/relationships">
  <sheetPr>
    <tabColor indexed="14"/>
  </sheetPr>
  <dimension ref="A1:J53"/>
  <sheetViews>
    <sheetView zoomScalePageLayoutView="0" workbookViewId="0" topLeftCell="A1">
      <selection activeCell="E15" sqref="E15"/>
    </sheetView>
  </sheetViews>
  <sheetFormatPr defaultColWidth="9.140625" defaultRowHeight="15" customHeight="1"/>
  <cols>
    <col min="1" max="1" width="5.28125" style="66" customWidth="1"/>
    <col min="2" max="3" width="0.85546875" style="79" customWidth="1"/>
    <col min="4" max="4" width="43.7109375" style="79" customWidth="1"/>
    <col min="5" max="5" width="13.7109375" style="79" customWidth="1"/>
    <col min="6" max="6" width="2.57421875" style="82" customWidth="1"/>
    <col min="7" max="7" width="13.7109375" style="136" customWidth="1"/>
    <col min="8" max="8" width="0.85546875" style="136" customWidth="1"/>
    <col min="9" max="9" width="14.7109375" style="79" customWidth="1"/>
    <col min="10" max="10" width="0.85546875" style="79" customWidth="1"/>
    <col min="11" max="16384" width="9.140625" style="79" customWidth="1"/>
  </cols>
  <sheetData>
    <row r="1" spans="1:10" ht="15" customHeight="1">
      <c r="A1" s="756" t="s">
        <v>36</v>
      </c>
      <c r="B1" s="756"/>
      <c r="C1" s="756"/>
      <c r="D1" s="756"/>
      <c r="E1" s="756"/>
      <c r="F1" s="756"/>
      <c r="G1" s="756"/>
      <c r="H1" s="756"/>
      <c r="I1" s="756"/>
      <c r="J1" s="756"/>
    </row>
    <row r="2" spans="1:10" ht="21" customHeight="1">
      <c r="A2" s="757">
        <f>'1-Présentation'!A4</f>
        <v>0</v>
      </c>
      <c r="B2" s="757"/>
      <c r="C2" s="757"/>
      <c r="D2" s="757"/>
      <c r="E2" s="757"/>
      <c r="F2" s="757"/>
      <c r="G2" s="757"/>
      <c r="H2" s="757"/>
      <c r="I2" s="757"/>
      <c r="J2" s="757"/>
    </row>
    <row r="3" spans="1:10" ht="15" customHeight="1">
      <c r="A3" s="755"/>
      <c r="B3" s="755"/>
      <c r="C3" s="755"/>
      <c r="D3" s="755"/>
      <c r="E3" s="755"/>
      <c r="F3" s="755"/>
      <c r="G3" s="755"/>
      <c r="H3" s="755"/>
      <c r="I3" s="755"/>
      <c r="J3" s="755"/>
    </row>
    <row r="4" spans="1:10" ht="15" customHeight="1">
      <c r="A4" s="759" t="s">
        <v>251</v>
      </c>
      <c r="B4" s="759"/>
      <c r="C4" s="759"/>
      <c r="D4" s="759"/>
      <c r="E4" s="759"/>
      <c r="F4" s="759"/>
      <c r="G4" s="759"/>
      <c r="H4" s="759"/>
      <c r="I4" s="759"/>
      <c r="J4" s="759"/>
    </row>
    <row r="5" spans="1:10" ht="15" customHeight="1">
      <c r="A5" s="758" t="s">
        <v>250</v>
      </c>
      <c r="B5" s="758"/>
      <c r="C5" s="758"/>
      <c r="D5" s="758"/>
      <c r="E5" s="758"/>
      <c r="F5" s="758"/>
      <c r="G5" s="758"/>
      <c r="H5" s="758"/>
      <c r="I5" s="758"/>
      <c r="J5" s="758"/>
    </row>
    <row r="6" spans="1:10" ht="15" customHeight="1" thickBot="1">
      <c r="A6" s="109"/>
      <c r="B6" s="109"/>
      <c r="C6" s="109"/>
      <c r="D6" s="109"/>
      <c r="E6" s="109"/>
      <c r="F6" s="143"/>
      <c r="G6" s="109"/>
      <c r="H6" s="109"/>
      <c r="I6" s="109"/>
      <c r="J6" s="109"/>
    </row>
    <row r="7" spans="1:10" ht="6" customHeight="1">
      <c r="A7" s="168"/>
      <c r="B7" s="169"/>
      <c r="C7" s="169"/>
      <c r="D7" s="169"/>
      <c r="E7" s="169"/>
      <c r="F7" s="170"/>
      <c r="G7" s="169"/>
      <c r="H7" s="169"/>
      <c r="I7" s="169"/>
      <c r="J7" s="171"/>
    </row>
    <row r="8" spans="1:10" ht="15" customHeight="1">
      <c r="A8" s="762" t="s">
        <v>240</v>
      </c>
      <c r="B8" s="763"/>
      <c r="C8" s="763"/>
      <c r="D8" s="763"/>
      <c r="E8" s="763"/>
      <c r="F8" s="763"/>
      <c r="G8" s="763"/>
      <c r="H8" s="763"/>
      <c r="I8" s="763"/>
      <c r="J8" s="764"/>
    </row>
    <row r="9" spans="1:10" ht="18" customHeight="1">
      <c r="A9" s="769" t="s">
        <v>239</v>
      </c>
      <c r="B9" s="770"/>
      <c r="C9" s="770"/>
      <c r="D9" s="770"/>
      <c r="E9" s="238">
        <f>'1-Présentation'!I7</f>
        <v>2018</v>
      </c>
      <c r="F9" s="760"/>
      <c r="G9" s="760"/>
      <c r="H9" s="760"/>
      <c r="I9" s="760"/>
      <c r="J9" s="761"/>
    </row>
    <row r="10" spans="1:10" ht="6" customHeight="1" thickBot="1">
      <c r="A10" s="172"/>
      <c r="B10" s="173"/>
      <c r="C10" s="173"/>
      <c r="D10" s="173"/>
      <c r="E10" s="110"/>
      <c r="F10" s="174"/>
      <c r="G10" s="174"/>
      <c r="H10" s="174"/>
      <c r="I10" s="174"/>
      <c r="J10" s="175"/>
    </row>
    <row r="11" spans="1:10" ht="9" customHeight="1" thickTop="1">
      <c r="A11" s="111"/>
      <c r="B11" s="112"/>
      <c r="C11" s="112"/>
      <c r="D11" s="112"/>
      <c r="E11" s="112"/>
      <c r="F11" s="144"/>
      <c r="G11" s="112"/>
      <c r="H11" s="112"/>
      <c r="I11" s="112"/>
      <c r="J11" s="157"/>
    </row>
    <row r="12" spans="1:10" ht="18" customHeight="1">
      <c r="A12" s="116" t="s">
        <v>195</v>
      </c>
      <c r="B12" s="114"/>
      <c r="C12" s="117" t="s">
        <v>104</v>
      </c>
      <c r="D12" s="115"/>
      <c r="E12" s="117"/>
      <c r="F12" s="237" t="s">
        <v>195</v>
      </c>
      <c r="G12" s="754">
        <f>'5-REVENUS'!J58</f>
        <v>0</v>
      </c>
      <c r="H12" s="754"/>
      <c r="I12" s="754"/>
      <c r="J12" s="158"/>
    </row>
    <row r="13" spans="1:10" ht="9" customHeight="1">
      <c r="A13" s="113"/>
      <c r="B13" s="114"/>
      <c r="C13" s="117"/>
      <c r="D13" s="115"/>
      <c r="E13" s="115"/>
      <c r="F13" s="145"/>
      <c r="G13" s="118"/>
      <c r="H13" s="118"/>
      <c r="I13" s="118"/>
      <c r="J13" s="158"/>
    </row>
    <row r="14" spans="1:10" ht="18" customHeight="1">
      <c r="A14" s="218" t="s">
        <v>286</v>
      </c>
      <c r="B14" s="219"/>
      <c r="C14" s="35" t="s">
        <v>105</v>
      </c>
      <c r="D14" s="126"/>
      <c r="E14" s="137" t="s">
        <v>241</v>
      </c>
      <c r="F14" s="145"/>
      <c r="G14" s="139" t="s">
        <v>242</v>
      </c>
      <c r="H14" s="118"/>
      <c r="I14" s="140" t="s">
        <v>243</v>
      </c>
      <c r="J14" s="158"/>
    </row>
    <row r="15" spans="1:10" ht="15" customHeight="1">
      <c r="A15" s="215">
        <v>105</v>
      </c>
      <c r="B15" s="114"/>
      <c r="C15" s="117"/>
      <c r="D15" s="115" t="s">
        <v>244</v>
      </c>
      <c r="E15" s="220">
        <f>'4-BILAN'!F18</f>
        <v>0</v>
      </c>
      <c r="F15" s="145"/>
      <c r="G15" s="220">
        <f>+'4-BILAN'!H18</f>
        <v>0</v>
      </c>
      <c r="H15" s="118"/>
      <c r="I15" s="153">
        <f aca="true" t="shared" si="0" ref="I15:I20">-(G15-E15)</f>
        <v>0</v>
      </c>
      <c r="J15" s="158"/>
    </row>
    <row r="16" spans="1:10" ht="15" customHeight="1">
      <c r="A16" s="215">
        <v>106</v>
      </c>
      <c r="B16" s="114"/>
      <c r="C16" s="117"/>
      <c r="D16" s="115" t="s">
        <v>278</v>
      </c>
      <c r="E16" s="221">
        <f>+'4-BILAN'!F19</f>
        <v>0</v>
      </c>
      <c r="F16" s="145"/>
      <c r="G16" s="221">
        <f>+'4-BILAN'!H19</f>
        <v>0</v>
      </c>
      <c r="H16" s="119"/>
      <c r="I16" s="153">
        <f t="shared" si="0"/>
        <v>0</v>
      </c>
      <c r="J16" s="158"/>
    </row>
    <row r="17" spans="1:10" ht="15" customHeight="1">
      <c r="A17" s="215">
        <v>107</v>
      </c>
      <c r="B17" s="114"/>
      <c r="C17" s="117"/>
      <c r="D17" s="115" t="s">
        <v>279</v>
      </c>
      <c r="E17" s="221">
        <f>+'4-BILAN'!F20</f>
        <v>0</v>
      </c>
      <c r="F17" s="145"/>
      <c r="G17" s="221">
        <f>+'4-BILAN'!H20</f>
        <v>0</v>
      </c>
      <c r="H17" s="119"/>
      <c r="I17" s="153">
        <f t="shared" si="0"/>
        <v>0</v>
      </c>
      <c r="J17" s="158"/>
    </row>
    <row r="18" spans="1:10" ht="15" customHeight="1">
      <c r="A18" s="215" t="s">
        <v>284</v>
      </c>
      <c r="B18" s="114"/>
      <c r="C18" s="117"/>
      <c r="D18" s="115" t="s">
        <v>280</v>
      </c>
      <c r="E18" s="222">
        <f>+'4-BILAN'!F31</f>
        <v>0</v>
      </c>
      <c r="F18" s="145"/>
      <c r="G18" s="222">
        <f>+'4-BILAN'!H31</f>
        <v>0</v>
      </c>
      <c r="H18" s="120"/>
      <c r="I18" s="153">
        <f t="shared" si="0"/>
        <v>0</v>
      </c>
      <c r="J18" s="158"/>
    </row>
    <row r="19" spans="1:10" ht="15" customHeight="1">
      <c r="A19" s="215" t="s">
        <v>285</v>
      </c>
      <c r="B19" s="114"/>
      <c r="C19" s="117"/>
      <c r="D19" s="115" t="s">
        <v>281</v>
      </c>
      <c r="E19" s="222">
        <f>+'4-BILAN'!F45</f>
        <v>0</v>
      </c>
      <c r="F19" s="145"/>
      <c r="G19" s="222">
        <f>+'4-BILAN'!H45</f>
        <v>0</v>
      </c>
      <c r="H19" s="121"/>
      <c r="I19" s="153">
        <f t="shared" si="0"/>
        <v>0</v>
      </c>
      <c r="J19" s="158"/>
    </row>
    <row r="20" spans="1:10" ht="15" customHeight="1">
      <c r="A20" s="113"/>
      <c r="B20" s="114"/>
      <c r="C20" s="117"/>
      <c r="D20" s="115" t="s">
        <v>106</v>
      </c>
      <c r="E20" s="227">
        <f>+'4-BILAN'!F21</f>
        <v>0</v>
      </c>
      <c r="F20" s="145"/>
      <c r="G20" s="227">
        <f>+'4-BILAN'!H21</f>
        <v>0</v>
      </c>
      <c r="H20" s="142">
        <f>SUM(E16:E20)</f>
        <v>0</v>
      </c>
      <c r="I20" s="153">
        <f t="shared" si="0"/>
        <v>0</v>
      </c>
      <c r="J20" s="158"/>
    </row>
    <row r="21" spans="1:10" ht="3" customHeight="1">
      <c r="A21" s="113"/>
      <c r="B21" s="114"/>
      <c r="C21" s="117"/>
      <c r="D21" s="115"/>
      <c r="E21" s="138"/>
      <c r="F21" s="145"/>
      <c r="G21" s="155"/>
      <c r="H21" s="141"/>
      <c r="I21" s="141"/>
      <c r="J21" s="158"/>
    </row>
    <row r="22" spans="1:10" ht="9" customHeight="1">
      <c r="A22" s="113"/>
      <c r="B22" s="114"/>
      <c r="C22" s="117"/>
      <c r="D22" s="115"/>
      <c r="E22" s="115"/>
      <c r="F22" s="145"/>
      <c r="G22" s="118"/>
      <c r="H22" s="118"/>
      <c r="I22" s="122"/>
      <c r="J22" s="158"/>
    </row>
    <row r="23" spans="1:10" ht="15" customHeight="1">
      <c r="A23" s="113"/>
      <c r="B23" s="114"/>
      <c r="C23" s="117" t="s">
        <v>246</v>
      </c>
      <c r="D23" s="115"/>
      <c r="E23" s="115"/>
      <c r="F23" s="145"/>
      <c r="G23" s="766">
        <f>SUM(I15:I20)</f>
        <v>0</v>
      </c>
      <c r="H23" s="766"/>
      <c r="I23" s="766"/>
      <c r="J23" s="158"/>
    </row>
    <row r="24" spans="1:10" ht="12" customHeight="1">
      <c r="A24" s="113"/>
      <c r="B24" s="114"/>
      <c r="C24" s="117"/>
      <c r="D24" s="115"/>
      <c r="E24" s="115"/>
      <c r="F24" s="145"/>
      <c r="G24" s="118"/>
      <c r="H24" s="118"/>
      <c r="I24" s="118"/>
      <c r="J24" s="158"/>
    </row>
    <row r="25" spans="1:10" ht="15" customHeight="1">
      <c r="A25" s="215" t="s">
        <v>277</v>
      </c>
      <c r="B25" s="114"/>
      <c r="C25" s="753" t="s">
        <v>245</v>
      </c>
      <c r="D25" s="753"/>
      <c r="E25" s="349">
        <f>'1-Présentation'!I7</f>
        <v>2018</v>
      </c>
      <c r="F25" s="146"/>
      <c r="G25" s="765">
        <f>+'4-BILAN'!F16</f>
        <v>0</v>
      </c>
      <c r="H25" s="765"/>
      <c r="I25" s="765"/>
      <c r="J25" s="158"/>
    </row>
    <row r="26" spans="1:10" ht="12" customHeight="1">
      <c r="A26" s="113"/>
      <c r="B26" s="114"/>
      <c r="C26" s="117"/>
      <c r="D26" s="115"/>
      <c r="E26" s="115"/>
      <c r="F26" s="145"/>
      <c r="G26" s="123"/>
      <c r="H26" s="123"/>
      <c r="I26" s="123"/>
      <c r="J26" s="158"/>
    </row>
    <row r="27" spans="1:10" ht="18" customHeight="1">
      <c r="A27" s="113"/>
      <c r="B27" s="114"/>
      <c r="C27" s="117"/>
      <c r="D27" s="115"/>
      <c r="E27" s="115"/>
      <c r="F27" s="236" t="s">
        <v>247</v>
      </c>
      <c r="G27" s="771">
        <f>G12+G23+G25</f>
        <v>0</v>
      </c>
      <c r="H27" s="771"/>
      <c r="I27" s="771"/>
      <c r="J27" s="158"/>
    </row>
    <row r="28" spans="1:10" ht="7.5" customHeight="1">
      <c r="A28" s="113"/>
      <c r="B28" s="114"/>
      <c r="C28" s="117"/>
      <c r="D28" s="115"/>
      <c r="E28" s="115"/>
      <c r="F28" s="145"/>
      <c r="G28" s="124"/>
      <c r="H28" s="124"/>
      <c r="I28" s="124"/>
      <c r="J28" s="158"/>
    </row>
    <row r="29" spans="1:10" ht="7.5" customHeight="1">
      <c r="A29" s="160"/>
      <c r="B29" s="161"/>
      <c r="C29" s="162"/>
      <c r="D29" s="163"/>
      <c r="E29" s="163"/>
      <c r="F29" s="164"/>
      <c r="G29" s="165"/>
      <c r="H29" s="165"/>
      <c r="I29" s="165"/>
      <c r="J29" s="166"/>
    </row>
    <row r="30" spans="1:10" ht="18" customHeight="1">
      <c r="A30" s="125" t="s">
        <v>196</v>
      </c>
      <c r="B30" s="114"/>
      <c r="C30" s="35" t="s">
        <v>143</v>
      </c>
      <c r="D30" s="126"/>
      <c r="E30" s="115"/>
      <c r="F30" s="235" t="s">
        <v>197</v>
      </c>
      <c r="G30" s="752">
        <f>'6-DÉPENSES'!I82</f>
        <v>0</v>
      </c>
      <c r="H30" s="752"/>
      <c r="I30" s="752"/>
      <c r="J30" s="158"/>
    </row>
    <row r="31" spans="1:10" ht="15" customHeight="1">
      <c r="A31" s="127"/>
      <c r="B31" s="114"/>
      <c r="C31" s="35"/>
      <c r="D31" s="126"/>
      <c r="E31" s="115"/>
      <c r="F31" s="143"/>
      <c r="G31" s="128"/>
      <c r="H31" s="128"/>
      <c r="I31" s="128"/>
      <c r="J31" s="158"/>
    </row>
    <row r="32" spans="1:10" ht="18" customHeight="1">
      <c r="A32" s="217" t="s">
        <v>286</v>
      </c>
      <c r="B32" s="114"/>
      <c r="C32" s="35" t="s">
        <v>144</v>
      </c>
      <c r="D32" s="126"/>
      <c r="E32" s="137" t="s">
        <v>241</v>
      </c>
      <c r="F32" s="145"/>
      <c r="G32" s="139" t="s">
        <v>242</v>
      </c>
      <c r="H32" s="128"/>
      <c r="I32" s="140" t="s">
        <v>243</v>
      </c>
      <c r="J32" s="158"/>
    </row>
    <row r="33" spans="1:10" ht="15" customHeight="1">
      <c r="A33" s="216">
        <v>205</v>
      </c>
      <c r="B33" s="114"/>
      <c r="C33" s="126"/>
      <c r="D33" s="126" t="s">
        <v>61</v>
      </c>
      <c r="E33" s="223">
        <f>+'4-BILAN'!F55</f>
        <v>0</v>
      </c>
      <c r="F33" s="143"/>
      <c r="G33" s="223">
        <f>+'4-BILAN'!H55</f>
        <v>0</v>
      </c>
      <c r="H33" s="129"/>
      <c r="I33" s="153">
        <f>-(G33-E33)</f>
        <v>0</v>
      </c>
      <c r="J33" s="158"/>
    </row>
    <row r="34" spans="1:10" ht="15" customHeight="1">
      <c r="A34" s="216">
        <v>206</v>
      </c>
      <c r="B34" s="114"/>
      <c r="C34" s="126"/>
      <c r="D34" s="126" t="s">
        <v>62</v>
      </c>
      <c r="E34" s="224">
        <f>+'4-BILAN'!F56</f>
        <v>0</v>
      </c>
      <c r="F34" s="143"/>
      <c r="G34" s="224">
        <f>+'4-BILAN'!H56</f>
        <v>0</v>
      </c>
      <c r="H34" s="129"/>
      <c r="I34" s="153">
        <f aca="true" t="shared" si="1" ref="I34:I42">-(G34-E34)</f>
        <v>0</v>
      </c>
      <c r="J34" s="158"/>
    </row>
    <row r="35" spans="1:10" ht="15" customHeight="1">
      <c r="A35" s="216">
        <v>207</v>
      </c>
      <c r="B35" s="114"/>
      <c r="C35" s="126"/>
      <c r="D35" s="126" t="s">
        <v>63</v>
      </c>
      <c r="E35" s="224">
        <f>+'4-BILAN'!F57</f>
        <v>0</v>
      </c>
      <c r="F35" s="143"/>
      <c r="G35" s="224">
        <f>+'4-BILAN'!H57</f>
        <v>0</v>
      </c>
      <c r="H35" s="129"/>
      <c r="I35" s="153">
        <f t="shared" si="1"/>
        <v>0</v>
      </c>
      <c r="J35" s="158"/>
    </row>
    <row r="36" spans="1:10" ht="15" customHeight="1">
      <c r="A36" s="216">
        <v>201</v>
      </c>
      <c r="B36" s="114"/>
      <c r="C36" s="126"/>
      <c r="D36" s="126" t="s">
        <v>287</v>
      </c>
      <c r="E36" s="224">
        <f>+'4-BILAN'!F53</f>
        <v>0</v>
      </c>
      <c r="F36" s="143"/>
      <c r="G36" s="224">
        <f>+'4-BILAN'!H53</f>
        <v>0</v>
      </c>
      <c r="H36" s="129"/>
      <c r="I36" s="153">
        <f t="shared" si="1"/>
        <v>0</v>
      </c>
      <c r="J36" s="158"/>
    </row>
    <row r="37" spans="1:10" ht="15" customHeight="1">
      <c r="A37" s="216">
        <v>211</v>
      </c>
      <c r="B37" s="114"/>
      <c r="C37" s="126"/>
      <c r="D37" s="126" t="s">
        <v>65</v>
      </c>
      <c r="E37" s="224">
        <f>+'4-BILAN'!F63</f>
        <v>0</v>
      </c>
      <c r="F37" s="143"/>
      <c r="G37" s="224">
        <f>+'4-BILAN'!H63</f>
        <v>0</v>
      </c>
      <c r="H37" s="129"/>
      <c r="I37" s="153">
        <f t="shared" si="1"/>
        <v>0</v>
      </c>
      <c r="J37" s="158"/>
    </row>
    <row r="38" spans="1:10" ht="15" customHeight="1">
      <c r="A38" s="216">
        <v>202</v>
      </c>
      <c r="B38" s="114"/>
      <c r="C38" s="126"/>
      <c r="D38" s="115" t="s">
        <v>282</v>
      </c>
      <c r="E38" s="224">
        <f>+'4-BILAN'!F54</f>
        <v>0</v>
      </c>
      <c r="F38" s="143"/>
      <c r="G38" s="224">
        <f>+'4-BILAN'!H54</f>
        <v>0</v>
      </c>
      <c r="H38" s="129"/>
      <c r="I38" s="153">
        <f t="shared" si="1"/>
        <v>0</v>
      </c>
      <c r="J38" s="158"/>
    </row>
    <row r="39" spans="1:10" ht="15" customHeight="1">
      <c r="A39" s="216">
        <v>212</v>
      </c>
      <c r="B39" s="114"/>
      <c r="C39" s="126"/>
      <c r="D39" s="115" t="s">
        <v>283</v>
      </c>
      <c r="E39" s="224">
        <f>+'4-BILAN'!F64</f>
        <v>0</v>
      </c>
      <c r="F39" s="143"/>
      <c r="G39" s="224">
        <f>+'4-BILAN'!H64</f>
        <v>0</v>
      </c>
      <c r="H39" s="129"/>
      <c r="I39" s="153">
        <f t="shared" si="1"/>
        <v>0</v>
      </c>
      <c r="J39" s="158"/>
    </row>
    <row r="40" spans="1:10" ht="15" customHeight="1">
      <c r="A40" s="216">
        <v>213</v>
      </c>
      <c r="B40" s="114"/>
      <c r="C40" s="126"/>
      <c r="D40" s="115" t="s">
        <v>66</v>
      </c>
      <c r="E40" s="224">
        <f>+'4-BILAN'!F65</f>
        <v>0</v>
      </c>
      <c r="F40" s="143"/>
      <c r="G40" s="224">
        <f>+'4-BILAN'!H65</f>
        <v>0</v>
      </c>
      <c r="H40" s="129"/>
      <c r="I40" s="153">
        <f t="shared" si="1"/>
        <v>0</v>
      </c>
      <c r="J40" s="158"/>
    </row>
    <row r="41" spans="1:10" ht="15" customHeight="1">
      <c r="A41" s="545"/>
      <c r="B41" s="114"/>
      <c r="C41" s="126"/>
      <c r="D41" s="131" t="s">
        <v>145</v>
      </c>
      <c r="E41" s="546">
        <f>+'4-BILAN'!F58</f>
        <v>0</v>
      </c>
      <c r="F41" s="143"/>
      <c r="G41" s="224">
        <f>+'4-BILAN'!H58</f>
        <v>0</v>
      </c>
      <c r="H41" s="129"/>
      <c r="I41" s="153">
        <f t="shared" si="1"/>
        <v>0</v>
      </c>
      <c r="J41" s="158"/>
    </row>
    <row r="42" spans="1:10" ht="15" customHeight="1">
      <c r="A42" s="215">
        <v>292</v>
      </c>
      <c r="B42" s="114"/>
      <c r="C42" s="126"/>
      <c r="D42" s="131" t="s">
        <v>412</v>
      </c>
      <c r="E42" s="228">
        <f>+'4-BILAN'!F71</f>
        <v>0</v>
      </c>
      <c r="F42" s="143"/>
      <c r="G42" s="228">
        <f>+'4-BILAN'!H71</f>
        <v>0</v>
      </c>
      <c r="H42" s="151">
        <f>SUM(E33:E42)</f>
        <v>0</v>
      </c>
      <c r="I42" s="153">
        <f t="shared" si="1"/>
        <v>0</v>
      </c>
      <c r="J42" s="158"/>
    </row>
    <row r="43" spans="1:10" ht="3" customHeight="1">
      <c r="A43" s="113"/>
      <c r="B43" s="114"/>
      <c r="C43" s="126"/>
      <c r="D43" s="131"/>
      <c r="E43" s="81"/>
      <c r="F43" s="150"/>
      <c r="G43" s="156"/>
      <c r="H43" s="149"/>
      <c r="I43" s="152"/>
      <c r="J43" s="158"/>
    </row>
    <row r="44" spans="1:10" ht="9" customHeight="1">
      <c r="A44" s="113"/>
      <c r="B44" s="114"/>
      <c r="C44" s="117"/>
      <c r="D44" s="115"/>
      <c r="E44" s="115"/>
      <c r="F44" s="145"/>
      <c r="G44" s="124"/>
      <c r="H44" s="124"/>
      <c r="I44" s="124"/>
      <c r="J44" s="158"/>
    </row>
    <row r="45" spans="1:10" ht="15" customHeight="1">
      <c r="A45" s="113"/>
      <c r="B45" s="114"/>
      <c r="C45" s="35" t="s">
        <v>148</v>
      </c>
      <c r="D45" s="126"/>
      <c r="E45" s="115"/>
      <c r="F45" s="145"/>
      <c r="G45" s="773">
        <f>SUM(I33:I42)</f>
        <v>0</v>
      </c>
      <c r="H45" s="773"/>
      <c r="I45" s="773"/>
      <c r="J45" s="158"/>
    </row>
    <row r="46" spans="1:10" ht="12" customHeight="1">
      <c r="A46" s="113"/>
      <c r="B46" s="114"/>
      <c r="C46" s="126"/>
      <c r="D46" s="126"/>
      <c r="E46" s="115"/>
      <c r="F46" s="145"/>
      <c r="G46" s="129"/>
      <c r="H46" s="129"/>
      <c r="I46" s="130"/>
      <c r="J46" s="158"/>
    </row>
    <row r="47" spans="1:10" ht="15" customHeight="1">
      <c r="A47" s="215" t="s">
        <v>277</v>
      </c>
      <c r="B47" s="114"/>
      <c r="C47" s="772" t="s">
        <v>238</v>
      </c>
      <c r="D47" s="772"/>
      <c r="E47" s="354">
        <f>'1-Présentation'!I7</f>
        <v>2018</v>
      </c>
      <c r="F47" s="145"/>
      <c r="G47" s="765">
        <f>'4-BILAN'!H11+'4-BILAN'!H12+'4-BILAN'!H13+'4-BILAN'!H14</f>
        <v>0</v>
      </c>
      <c r="H47" s="765"/>
      <c r="I47" s="765"/>
      <c r="J47" s="158"/>
    </row>
    <row r="48" spans="1:10" ht="12" customHeight="1">
      <c r="A48" s="113"/>
      <c r="B48" s="114"/>
      <c r="C48" s="117"/>
      <c r="D48" s="115"/>
      <c r="E48" s="355"/>
      <c r="F48" s="145"/>
      <c r="G48" s="124"/>
      <c r="H48" s="124"/>
      <c r="I48" s="124"/>
      <c r="J48" s="158"/>
    </row>
    <row r="49" spans="1:10" ht="18" customHeight="1">
      <c r="A49" s="113"/>
      <c r="B49" s="114"/>
      <c r="C49" s="117"/>
      <c r="D49" s="115"/>
      <c r="E49" s="115"/>
      <c r="F49" s="234" t="s">
        <v>248</v>
      </c>
      <c r="G49" s="767">
        <f>G30+G45+G47</f>
        <v>0</v>
      </c>
      <c r="H49" s="767"/>
      <c r="I49" s="767"/>
      <c r="J49" s="158"/>
    </row>
    <row r="50" spans="1:10" ht="7.5" customHeight="1">
      <c r="A50" s="113"/>
      <c r="B50" s="114"/>
      <c r="C50" s="117"/>
      <c r="D50" s="115"/>
      <c r="E50" s="115"/>
      <c r="F50" s="147"/>
      <c r="G50" s="124"/>
      <c r="H50" s="124"/>
      <c r="I50" s="124"/>
      <c r="J50" s="158"/>
    </row>
    <row r="51" spans="1:10" ht="7.5" customHeight="1">
      <c r="A51" s="160"/>
      <c r="B51" s="163"/>
      <c r="C51" s="162"/>
      <c r="D51" s="163"/>
      <c r="E51" s="163"/>
      <c r="F51" s="167"/>
      <c r="G51" s="165"/>
      <c r="H51" s="165"/>
      <c r="I51" s="165"/>
      <c r="J51" s="166"/>
    </row>
    <row r="52" spans="1:10" ht="15" customHeight="1">
      <c r="A52" s="774" t="s">
        <v>288</v>
      </c>
      <c r="B52" s="775"/>
      <c r="C52" s="775"/>
      <c r="D52" s="775"/>
      <c r="E52" s="154" t="s">
        <v>249</v>
      </c>
      <c r="F52" s="147"/>
      <c r="G52" s="768">
        <f>G27-G49</f>
        <v>0</v>
      </c>
      <c r="H52" s="768"/>
      <c r="I52" s="768"/>
      <c r="J52" s="158"/>
    </row>
    <row r="53" spans="1:10" ht="9" customHeight="1" thickBot="1">
      <c r="A53" s="132"/>
      <c r="B53" s="133"/>
      <c r="C53" s="133"/>
      <c r="D53" s="133"/>
      <c r="E53" s="133"/>
      <c r="F53" s="148"/>
      <c r="G53" s="134"/>
      <c r="H53" s="134"/>
      <c r="I53" s="135"/>
      <c r="J53" s="159"/>
    </row>
  </sheetData>
  <sheetProtection password="84C7" sheet="1" selectLockedCells="1"/>
  <mergeCells count="20">
    <mergeCell ref="G25:I25"/>
    <mergeCell ref="G23:I23"/>
    <mergeCell ref="G49:I49"/>
    <mergeCell ref="G52:I52"/>
    <mergeCell ref="A9:D9"/>
    <mergeCell ref="G27:I27"/>
    <mergeCell ref="C47:D47"/>
    <mergeCell ref="G45:I45"/>
    <mergeCell ref="G47:I47"/>
    <mergeCell ref="A52:D52"/>
    <mergeCell ref="G30:I30"/>
    <mergeCell ref="C25:D25"/>
    <mergeCell ref="G12:I12"/>
    <mergeCell ref="A3:J3"/>
    <mergeCell ref="A1:J1"/>
    <mergeCell ref="A2:J2"/>
    <mergeCell ref="A5:J5"/>
    <mergeCell ref="A4:J4"/>
    <mergeCell ref="F9:J9"/>
    <mergeCell ref="A8:J8"/>
  </mergeCells>
  <conditionalFormatting sqref="G27:I27">
    <cfRule type="cellIs" priority="3" dxfId="1" operator="equal" stopIfTrue="1">
      <formula>$G$49</formula>
    </cfRule>
  </conditionalFormatting>
  <conditionalFormatting sqref="G49:I49">
    <cfRule type="cellIs" priority="2" dxfId="1" operator="equal" stopIfTrue="1">
      <formula>$G$27</formula>
    </cfRule>
  </conditionalFormatting>
  <conditionalFormatting sqref="G52:I52">
    <cfRule type="cellIs" priority="1" dxfId="0" operator="notEqual" stopIfTrue="1">
      <formula>0</formula>
    </cfRule>
  </conditionalFormatting>
  <printOptions horizontalCentered="1" verticalCentered="1"/>
  <pageMargins left="0.4724409448818898" right="0.4724409448818898" top="0.3937007874015748" bottom="0.3937007874015748" header="0.3937007874015748" footer="0.31496062992125984"/>
  <pageSetup horizontalDpi="600" verticalDpi="600" orientation="portrait"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sheetPr>
    <tabColor indexed="15"/>
    <pageSetUpPr fitToPage="1"/>
  </sheetPr>
  <dimension ref="A1:W61"/>
  <sheetViews>
    <sheetView workbookViewId="0" topLeftCell="A1">
      <selection activeCell="M44" sqref="M44:N44"/>
    </sheetView>
  </sheetViews>
  <sheetFormatPr defaultColWidth="9.140625" defaultRowHeight="12.75"/>
  <cols>
    <col min="1" max="1" width="0.71875" style="15" customWidth="1"/>
    <col min="2" max="2" width="2.140625" style="15" customWidth="1"/>
    <col min="3" max="4" width="3.7109375" style="15" customWidth="1"/>
    <col min="5" max="5" width="1.7109375" style="15" customWidth="1"/>
    <col min="6" max="6" width="8.7109375" style="15" customWidth="1"/>
    <col min="7" max="7" width="3.7109375" style="15" customWidth="1"/>
    <col min="8" max="8" width="5.7109375" style="15" customWidth="1"/>
    <col min="9" max="9" width="1.28515625" style="15" customWidth="1"/>
    <col min="10" max="11" width="1.7109375" style="15" customWidth="1"/>
    <col min="12" max="12" width="8.7109375" style="15" customWidth="1"/>
    <col min="13" max="13" width="1.7109375" style="15" customWidth="1"/>
    <col min="14" max="14" width="5.7109375" style="15" customWidth="1"/>
    <col min="15" max="15" width="1.7109375" style="15" customWidth="1"/>
    <col min="16" max="16" width="16.7109375" style="15" customWidth="1"/>
    <col min="17" max="17" width="2.7109375" style="15" customWidth="1"/>
    <col min="18" max="18" width="0.85546875" style="15" customWidth="1"/>
    <col min="19" max="19" width="10.7109375" style="15" customWidth="1"/>
    <col min="20" max="20" width="1.7109375" style="15" customWidth="1"/>
    <col min="21" max="21" width="5.7109375" style="15" customWidth="1"/>
    <col min="22" max="22" width="0.85546875" style="15" customWidth="1"/>
    <col min="23" max="23" width="1.7109375" style="15" customWidth="1"/>
    <col min="24" max="16384" width="9.140625" style="15" customWidth="1"/>
  </cols>
  <sheetData>
    <row r="1" spans="1:23" ht="16.5" customHeight="1" thickBot="1">
      <c r="A1" s="797" t="s">
        <v>276</v>
      </c>
      <c r="B1" s="798"/>
      <c r="C1" s="798"/>
      <c r="D1" s="798"/>
      <c r="E1" s="798"/>
      <c r="F1" s="798"/>
      <c r="G1" s="798"/>
      <c r="H1" s="798"/>
      <c r="I1" s="798"/>
      <c r="J1" s="798"/>
      <c r="K1" s="798"/>
      <c r="L1" s="798"/>
      <c r="M1" s="798"/>
      <c r="N1" s="798"/>
      <c r="O1" s="798"/>
      <c r="P1" s="798"/>
      <c r="Q1" s="798"/>
      <c r="R1" s="798"/>
      <c r="S1" s="798"/>
      <c r="T1" s="798"/>
      <c r="U1" s="798"/>
      <c r="V1" s="798"/>
      <c r="W1" s="798"/>
    </row>
    <row r="2" spans="1:23" ht="18" customHeight="1">
      <c r="A2" s="176"/>
      <c r="B2" s="800" t="s">
        <v>306</v>
      </c>
      <c r="C2" s="800"/>
      <c r="D2" s="800"/>
      <c r="E2" s="800"/>
      <c r="F2" s="800"/>
      <c r="G2" s="177"/>
      <c r="H2" s="177"/>
      <c r="I2" s="177"/>
      <c r="J2" s="177"/>
      <c r="K2" s="177"/>
      <c r="L2" s="177"/>
      <c r="M2" s="177"/>
      <c r="N2" s="177"/>
      <c r="O2" s="177"/>
      <c r="P2" s="177"/>
      <c r="Q2" s="177"/>
      <c r="R2" s="177"/>
      <c r="S2" s="182" t="s">
        <v>252</v>
      </c>
      <c r="T2" s="799">
        <f>'1-Présentation'!I7</f>
        <v>2018</v>
      </c>
      <c r="U2" s="799"/>
      <c r="V2" s="799"/>
      <c r="W2" s="179"/>
    </row>
    <row r="3" spans="1:23" ht="21" customHeight="1">
      <c r="A3" s="180"/>
      <c r="B3" s="801">
        <f>'1-Présentation'!A4</f>
        <v>0</v>
      </c>
      <c r="C3" s="801"/>
      <c r="D3" s="801"/>
      <c r="E3" s="801"/>
      <c r="F3" s="801"/>
      <c r="G3" s="801"/>
      <c r="H3" s="801"/>
      <c r="I3" s="801"/>
      <c r="J3" s="801"/>
      <c r="K3" s="801"/>
      <c r="L3" s="801"/>
      <c r="M3" s="801"/>
      <c r="N3" s="801"/>
      <c r="O3" s="801"/>
      <c r="P3" s="801"/>
      <c r="Q3" s="801"/>
      <c r="R3" s="801"/>
      <c r="S3" s="801"/>
      <c r="T3" s="801"/>
      <c r="U3" s="801"/>
      <c r="V3" s="801"/>
      <c r="W3" s="802"/>
    </row>
    <row r="4" spans="1:23" ht="7.5" customHeight="1" thickBot="1">
      <c r="A4" s="183"/>
      <c r="B4" s="357"/>
      <c r="C4" s="358"/>
      <c r="D4" s="359"/>
      <c r="E4" s="359"/>
      <c r="F4" s="358"/>
      <c r="G4" s="358"/>
      <c r="H4" s="358"/>
      <c r="I4" s="358"/>
      <c r="J4" s="358"/>
      <c r="K4" s="358"/>
      <c r="L4" s="360"/>
      <c r="M4" s="360"/>
      <c r="N4" s="360"/>
      <c r="O4" s="360"/>
      <c r="P4" s="360"/>
      <c r="Q4" s="360"/>
      <c r="R4" s="360"/>
      <c r="S4" s="360"/>
      <c r="T4" s="360"/>
      <c r="U4" s="361"/>
      <c r="V4" s="361"/>
      <c r="W4" s="362"/>
    </row>
    <row r="5" spans="1:23" ht="9" customHeight="1" thickTop="1">
      <c r="A5" s="180"/>
      <c r="B5" s="30"/>
      <c r="C5" s="18"/>
      <c r="D5" s="181"/>
      <c r="E5" s="181"/>
      <c r="F5" s="18"/>
      <c r="G5" s="18"/>
      <c r="H5" s="18"/>
      <c r="I5" s="18"/>
      <c r="J5" s="18"/>
      <c r="K5" s="18"/>
      <c r="L5" s="186"/>
      <c r="M5" s="186"/>
      <c r="N5" s="186"/>
      <c r="O5" s="186"/>
      <c r="P5" s="186"/>
      <c r="Q5" s="186"/>
      <c r="R5" s="186"/>
      <c r="S5" s="186"/>
      <c r="T5" s="186"/>
      <c r="U5" s="17"/>
      <c r="V5" s="17"/>
      <c r="W5" s="29"/>
    </row>
    <row r="6" spans="1:23" ht="16.5" customHeight="1">
      <c r="A6" s="180"/>
      <c r="B6" s="20" t="s">
        <v>253</v>
      </c>
      <c r="C6" s="187" t="s">
        <v>478</v>
      </c>
      <c r="D6" s="181"/>
      <c r="E6" s="181"/>
      <c r="F6" s="18"/>
      <c r="G6" s="18"/>
      <c r="H6" s="18"/>
      <c r="I6" s="18"/>
      <c r="J6" s="18"/>
      <c r="K6" s="18"/>
      <c r="L6" s="18"/>
      <c r="M6" s="18"/>
      <c r="N6" s="18"/>
      <c r="O6" s="18"/>
      <c r="P6" s="18"/>
      <c r="Q6" s="18"/>
      <c r="R6" s="18"/>
      <c r="S6" s="804">
        <f>'5-REVENUS'!J58</f>
        <v>0</v>
      </c>
      <c r="T6" s="804"/>
      <c r="U6" s="804"/>
      <c r="V6" s="804"/>
      <c r="W6" s="29"/>
    </row>
    <row r="7" spans="1:23" ht="15" customHeight="1">
      <c r="A7" s="180"/>
      <c r="B7" s="18"/>
      <c r="C7" s="25"/>
      <c r="D7" s="181"/>
      <c r="E7" s="181"/>
      <c r="F7" s="18"/>
      <c r="G7" s="18"/>
      <c r="H7" s="18"/>
      <c r="I7" s="18"/>
      <c r="J7" s="18"/>
      <c r="K7" s="18"/>
      <c r="L7" s="18"/>
      <c r="M7" s="18"/>
      <c r="N7" s="18"/>
      <c r="O7" s="18"/>
      <c r="P7" s="18"/>
      <c r="Q7" s="18"/>
      <c r="R7" s="18"/>
      <c r="S7" s="803"/>
      <c r="T7" s="803"/>
      <c r="U7" s="803"/>
      <c r="V7" s="803"/>
      <c r="W7" s="29"/>
    </row>
    <row r="8" spans="1:23" ht="6" customHeight="1">
      <c r="A8" s="180"/>
      <c r="B8" s="18"/>
      <c r="C8" s="18"/>
      <c r="D8" s="181"/>
      <c r="E8" s="181"/>
      <c r="F8" s="18"/>
      <c r="G8" s="18"/>
      <c r="H8" s="18"/>
      <c r="I8" s="18"/>
      <c r="J8" s="18"/>
      <c r="K8" s="18"/>
      <c r="L8" s="18"/>
      <c r="M8" s="18"/>
      <c r="N8" s="18"/>
      <c r="O8" s="18"/>
      <c r="P8" s="808" t="s">
        <v>289</v>
      </c>
      <c r="Q8" s="808"/>
      <c r="R8" s="18"/>
      <c r="S8" s="18"/>
      <c r="T8" s="18"/>
      <c r="U8" s="18"/>
      <c r="V8" s="18"/>
      <c r="W8" s="29"/>
    </row>
    <row r="9" spans="1:23" ht="12.75" customHeight="1">
      <c r="A9" s="180"/>
      <c r="B9" s="18"/>
      <c r="C9" s="188"/>
      <c r="D9" s="181"/>
      <c r="E9" s="181"/>
      <c r="F9" s="18"/>
      <c r="G9" s="18"/>
      <c r="H9" s="18"/>
      <c r="I9" s="18"/>
      <c r="J9" s="18"/>
      <c r="K9" s="18"/>
      <c r="L9" s="18"/>
      <c r="M9" s="18"/>
      <c r="N9" s="18"/>
      <c r="O9" s="18"/>
      <c r="P9" s="808"/>
      <c r="Q9" s="808"/>
      <c r="R9" s="18"/>
      <c r="S9" s="809" t="s">
        <v>290</v>
      </c>
      <c r="T9" s="810"/>
      <c r="U9" s="810"/>
      <c r="V9" s="810"/>
      <c r="W9" s="29"/>
    </row>
    <row r="10" spans="1:23" ht="6" customHeight="1">
      <c r="A10" s="180"/>
      <c r="B10" s="18"/>
      <c r="C10" s="18"/>
      <c r="D10" s="181"/>
      <c r="E10" s="181"/>
      <c r="F10" s="18"/>
      <c r="G10" s="18"/>
      <c r="H10" s="18"/>
      <c r="I10" s="18"/>
      <c r="J10" s="18"/>
      <c r="K10" s="18"/>
      <c r="L10" s="18"/>
      <c r="M10" s="18"/>
      <c r="N10" s="18"/>
      <c r="O10" s="18"/>
      <c r="P10" s="225"/>
      <c r="Q10" s="225"/>
      <c r="R10" s="18"/>
      <c r="S10" s="18"/>
      <c r="T10" s="18"/>
      <c r="U10" s="18"/>
      <c r="V10" s="18"/>
      <c r="W10" s="29"/>
    </row>
    <row r="11" spans="1:23" ht="12.75" customHeight="1">
      <c r="A11" s="180"/>
      <c r="B11" s="18"/>
      <c r="C11" s="188" t="s">
        <v>254</v>
      </c>
      <c r="D11" s="181"/>
      <c r="E11" s="181"/>
      <c r="F11" s="18"/>
      <c r="G11" s="18"/>
      <c r="H11" s="18"/>
      <c r="I11" s="18"/>
      <c r="J11" s="18"/>
      <c r="K11" s="18"/>
      <c r="L11" s="18"/>
      <c r="M11" s="18"/>
      <c r="N11" s="18"/>
      <c r="O11" s="18"/>
      <c r="P11" s="225"/>
      <c r="Q11" s="225"/>
      <c r="R11" s="18"/>
      <c r="S11" s="809"/>
      <c r="T11" s="810"/>
      <c r="U11" s="810"/>
      <c r="V11" s="810"/>
      <c r="W11" s="29"/>
    </row>
    <row r="12" spans="1:23" ht="6" customHeight="1">
      <c r="A12" s="180"/>
      <c r="B12" s="18"/>
      <c r="C12" s="188"/>
      <c r="D12" s="181"/>
      <c r="E12" s="181"/>
      <c r="F12" s="18"/>
      <c r="G12" s="18"/>
      <c r="H12" s="18"/>
      <c r="I12" s="18"/>
      <c r="J12" s="18"/>
      <c r="K12" s="18"/>
      <c r="L12" s="18"/>
      <c r="M12" s="18"/>
      <c r="N12" s="18"/>
      <c r="O12" s="18"/>
      <c r="P12" s="225"/>
      <c r="Q12" s="225"/>
      <c r="R12" s="18"/>
      <c r="S12" s="431"/>
      <c r="T12" s="432"/>
      <c r="U12" s="432"/>
      <c r="V12" s="432"/>
      <c r="W12" s="29"/>
    </row>
    <row r="13" spans="1:23" ht="14.25" customHeight="1">
      <c r="A13" s="180"/>
      <c r="B13" s="18"/>
      <c r="C13" s="189" t="s">
        <v>10</v>
      </c>
      <c r="D13" s="18" t="s">
        <v>270</v>
      </c>
      <c r="E13" s="18"/>
      <c r="F13" s="18"/>
      <c r="G13" s="18"/>
      <c r="H13" s="18"/>
      <c r="I13" s="18"/>
      <c r="J13" s="18"/>
      <c r="K13" s="18"/>
      <c r="L13" s="18"/>
      <c r="M13" s="18"/>
      <c r="N13" s="190"/>
      <c r="O13" s="190"/>
      <c r="P13" s="785">
        <f>'6-DÉPENSES'!I70</f>
        <v>0</v>
      </c>
      <c r="Q13" s="785"/>
      <c r="R13" s="195"/>
      <c r="S13" s="786">
        <f>P13</f>
        <v>0</v>
      </c>
      <c r="T13" s="786"/>
      <c r="U13" s="786"/>
      <c r="V13" s="786"/>
      <c r="W13" s="29"/>
    </row>
    <row r="14" spans="1:23" ht="14.25" customHeight="1">
      <c r="A14" s="180"/>
      <c r="B14" s="18"/>
      <c r="C14" s="189" t="s">
        <v>11</v>
      </c>
      <c r="D14" s="290" t="s">
        <v>406</v>
      </c>
      <c r="E14" s="18"/>
      <c r="F14" s="18"/>
      <c r="G14" s="18"/>
      <c r="H14" s="18"/>
      <c r="I14" s="18"/>
      <c r="J14" s="18"/>
      <c r="K14" s="18"/>
      <c r="L14" s="18"/>
      <c r="M14" s="18"/>
      <c r="N14" s="190"/>
      <c r="O14" s="190"/>
      <c r="P14" s="787">
        <f>'5-REVENUS'!J47+'5-REVENUS'!J48+'5-REVENUS'!J50</f>
        <v>0</v>
      </c>
      <c r="Q14" s="787"/>
      <c r="R14" s="195"/>
      <c r="S14" s="788">
        <f>P14</f>
        <v>0</v>
      </c>
      <c r="T14" s="788"/>
      <c r="U14" s="788"/>
      <c r="V14" s="788"/>
      <c r="W14" s="29"/>
    </row>
    <row r="15" spans="1:23" ht="14.25" customHeight="1">
      <c r="A15" s="180"/>
      <c r="B15" s="18"/>
      <c r="C15" s="189" t="s">
        <v>12</v>
      </c>
      <c r="D15" s="789" t="s">
        <v>407</v>
      </c>
      <c r="E15" s="790"/>
      <c r="F15" s="790"/>
      <c r="G15" s="790"/>
      <c r="H15" s="790"/>
      <c r="I15" s="790"/>
      <c r="J15" s="790"/>
      <c r="K15" s="790"/>
      <c r="L15" s="790"/>
      <c r="M15" s="790"/>
      <c r="N15" s="790"/>
      <c r="O15" s="190"/>
      <c r="P15" s="787">
        <f>'5-REVENUS'!J45</f>
        <v>0</v>
      </c>
      <c r="Q15" s="787"/>
      <c r="R15" s="195"/>
      <c r="S15" s="788">
        <f>P15</f>
        <v>0</v>
      </c>
      <c r="T15" s="788"/>
      <c r="U15" s="788"/>
      <c r="V15" s="788"/>
      <c r="W15" s="29"/>
    </row>
    <row r="16" spans="1:23" ht="12.75">
      <c r="A16" s="180"/>
      <c r="B16" s="18"/>
      <c r="C16" s="189" t="s">
        <v>13</v>
      </c>
      <c r="D16" s="18" t="s">
        <v>255</v>
      </c>
      <c r="E16" s="18"/>
      <c r="F16" s="705" t="s">
        <v>256</v>
      </c>
      <c r="G16" s="791"/>
      <c r="H16" s="791"/>
      <c r="I16" s="791"/>
      <c r="J16" s="791"/>
      <c r="K16" s="791"/>
      <c r="L16" s="791"/>
      <c r="M16" s="791"/>
      <c r="N16" s="190"/>
      <c r="O16" s="190"/>
      <c r="P16" s="779"/>
      <c r="Q16" s="779"/>
      <c r="R16" s="195"/>
      <c r="S16" s="780"/>
      <c r="T16" s="780"/>
      <c r="U16" s="780"/>
      <c r="V16" s="780"/>
      <c r="W16" s="29"/>
    </row>
    <row r="17" spans="1:23" ht="12.75">
      <c r="A17" s="180"/>
      <c r="B17" s="18"/>
      <c r="C17" s="187"/>
      <c r="D17" s="18"/>
      <c r="E17" s="18"/>
      <c r="F17" s="781"/>
      <c r="G17" s="781"/>
      <c r="H17" s="781"/>
      <c r="I17" s="781"/>
      <c r="J17" s="781"/>
      <c r="K17" s="781"/>
      <c r="L17" s="781"/>
      <c r="M17" s="781"/>
      <c r="N17" s="195"/>
      <c r="O17" s="190"/>
      <c r="P17" s="782"/>
      <c r="Q17" s="782"/>
      <c r="R17" s="195"/>
      <c r="S17" s="780"/>
      <c r="T17" s="780"/>
      <c r="U17" s="780"/>
      <c r="V17" s="780"/>
      <c r="W17" s="29"/>
    </row>
    <row r="18" spans="1:23" ht="12.75">
      <c r="A18" s="180"/>
      <c r="B18" s="18"/>
      <c r="C18" s="187"/>
      <c r="D18" s="181"/>
      <c r="E18" s="181"/>
      <c r="F18" s="783"/>
      <c r="G18" s="783"/>
      <c r="H18" s="783"/>
      <c r="I18" s="783"/>
      <c r="J18" s="783"/>
      <c r="K18" s="783"/>
      <c r="L18" s="783"/>
      <c r="M18" s="783"/>
      <c r="N18" s="190"/>
      <c r="O18" s="190"/>
      <c r="P18" s="782"/>
      <c r="Q18" s="782"/>
      <c r="R18" s="195"/>
      <c r="S18" s="780"/>
      <c r="T18" s="780"/>
      <c r="U18" s="780"/>
      <c r="V18" s="780"/>
      <c r="W18" s="29"/>
    </row>
    <row r="19" spans="1:23" ht="6.75" customHeight="1">
      <c r="A19" s="180"/>
      <c r="B19" s="18"/>
      <c r="C19" s="189"/>
      <c r="D19" s="290"/>
      <c r="E19" s="18"/>
      <c r="F19" s="18"/>
      <c r="G19" s="18"/>
      <c r="H19" s="18"/>
      <c r="I19" s="18"/>
      <c r="J19" s="18"/>
      <c r="K19" s="18"/>
      <c r="L19" s="18"/>
      <c r="M19" s="18"/>
      <c r="N19" s="190"/>
      <c r="O19" s="190"/>
      <c r="P19" s="430"/>
      <c r="Q19" s="430"/>
      <c r="R19" s="195"/>
      <c r="S19" s="435"/>
      <c r="T19" s="435"/>
      <c r="U19" s="435"/>
      <c r="V19" s="435"/>
      <c r="W19" s="29"/>
    </row>
    <row r="20" spans="1:23" ht="12.75" customHeight="1">
      <c r="A20" s="180"/>
      <c r="B20" s="18"/>
      <c r="C20" s="188" t="s">
        <v>408</v>
      </c>
      <c r="D20" s="181"/>
      <c r="E20" s="181"/>
      <c r="F20" s="18"/>
      <c r="G20" s="18"/>
      <c r="H20" s="18"/>
      <c r="I20" s="18"/>
      <c r="J20" s="18"/>
      <c r="K20" s="18"/>
      <c r="L20" s="18"/>
      <c r="M20" s="18"/>
      <c r="N20" s="18"/>
      <c r="O20" s="18"/>
      <c r="P20" s="225"/>
      <c r="Q20" s="225"/>
      <c r="R20" s="18"/>
      <c r="S20" s="809"/>
      <c r="T20" s="810"/>
      <c r="U20" s="810"/>
      <c r="V20" s="810"/>
      <c r="W20" s="29"/>
    </row>
    <row r="21" spans="1:23" ht="6" customHeight="1">
      <c r="A21" s="180"/>
      <c r="B21" s="18"/>
      <c r="C21" s="188"/>
      <c r="D21" s="181"/>
      <c r="E21" s="181"/>
      <c r="F21" s="18"/>
      <c r="G21" s="18"/>
      <c r="H21" s="18"/>
      <c r="I21" s="18"/>
      <c r="J21" s="18"/>
      <c r="K21" s="18"/>
      <c r="L21" s="18"/>
      <c r="M21" s="18"/>
      <c r="N21" s="18"/>
      <c r="O21" s="18"/>
      <c r="P21" s="225"/>
      <c r="Q21" s="225"/>
      <c r="R21" s="18"/>
      <c r="S21" s="431"/>
      <c r="T21" s="432"/>
      <c r="U21" s="432"/>
      <c r="V21" s="432"/>
      <c r="W21" s="29"/>
    </row>
    <row r="22" spans="1:23" ht="16.5" customHeight="1">
      <c r="A22" s="180"/>
      <c r="B22" s="18"/>
      <c r="C22" s="189" t="s">
        <v>10</v>
      </c>
      <c r="D22" s="290" t="s">
        <v>417</v>
      </c>
      <c r="E22" s="18"/>
      <c r="F22" s="18"/>
      <c r="G22" s="18"/>
      <c r="H22" s="18"/>
      <c r="I22" s="18"/>
      <c r="J22" s="192"/>
      <c r="K22" s="784"/>
      <c r="L22" s="784"/>
      <c r="M22" s="784"/>
      <c r="N22" s="784"/>
      <c r="O22" s="190"/>
      <c r="P22" s="785">
        <f>'6-DÉPENSES'!I55+'6-DÉPENSES'!I56+'6-DÉPENSES'!I57+'6-DÉPENSES'!I58</f>
        <v>0</v>
      </c>
      <c r="Q22" s="785"/>
      <c r="R22" s="195"/>
      <c r="S22" s="786">
        <f>P22</f>
        <v>0</v>
      </c>
      <c r="T22" s="786"/>
      <c r="U22" s="786"/>
      <c r="V22" s="786"/>
      <c r="W22" s="29"/>
    </row>
    <row r="23" spans="1:23" ht="13.5" customHeight="1">
      <c r="A23" s="180"/>
      <c r="B23" s="18"/>
      <c r="C23" s="194" t="s">
        <v>11</v>
      </c>
      <c r="D23" s="789" t="s">
        <v>418</v>
      </c>
      <c r="E23" s="790"/>
      <c r="F23" s="790"/>
      <c r="G23" s="790"/>
      <c r="H23" s="790"/>
      <c r="I23" s="790"/>
      <c r="J23" s="790"/>
      <c r="K23" s="790"/>
      <c r="L23" s="790"/>
      <c r="M23" s="790"/>
      <c r="N23" s="790"/>
      <c r="O23" s="190"/>
      <c r="P23" s="787">
        <f>'6-DÉPENSES'!I39+'6-DÉPENSES'!I40+'6-DÉPENSES'!I49</f>
        <v>0</v>
      </c>
      <c r="Q23" s="787"/>
      <c r="R23" s="195"/>
      <c r="S23" s="788">
        <f>P23</f>
        <v>0</v>
      </c>
      <c r="T23" s="788"/>
      <c r="U23" s="788"/>
      <c r="V23" s="788"/>
      <c r="W23" s="29"/>
    </row>
    <row r="24" spans="1:23" ht="12.75" customHeight="1">
      <c r="A24" s="180"/>
      <c r="B24" s="18"/>
      <c r="C24" s="189" t="s">
        <v>12</v>
      </c>
      <c r="D24" s="789" t="s">
        <v>462</v>
      </c>
      <c r="E24" s="790"/>
      <c r="F24" s="790"/>
      <c r="G24" s="790"/>
      <c r="H24" s="790"/>
      <c r="I24" s="790"/>
      <c r="J24" s="790"/>
      <c r="K24" s="790"/>
      <c r="L24" s="790"/>
      <c r="M24" s="790"/>
      <c r="N24" s="790"/>
      <c r="O24" s="190"/>
      <c r="P24" s="811">
        <f>0.25*('5-REVENUS'!J25+'5-REVENUS'!J26+'5-REVENUS'!J27)</f>
        <v>0</v>
      </c>
      <c r="Q24" s="811"/>
      <c r="R24" s="195"/>
      <c r="S24" s="788">
        <f>P24</f>
        <v>0</v>
      </c>
      <c r="T24" s="788"/>
      <c r="U24" s="788"/>
      <c r="V24" s="788"/>
      <c r="W24" s="29"/>
    </row>
    <row r="25" spans="1:23" ht="7.5" customHeight="1">
      <c r="A25" s="180"/>
      <c r="B25" s="18"/>
      <c r="C25" s="189"/>
      <c r="D25" s="434"/>
      <c r="E25" s="433"/>
      <c r="F25" s="433"/>
      <c r="G25" s="433"/>
      <c r="H25" s="433"/>
      <c r="I25" s="433"/>
      <c r="J25" s="433"/>
      <c r="K25" s="433"/>
      <c r="L25" s="433"/>
      <c r="M25" s="433"/>
      <c r="N25" s="433"/>
      <c r="O25" s="190"/>
      <c r="P25" s="430"/>
      <c r="Q25" s="430"/>
      <c r="R25" s="195"/>
      <c r="S25" s="435"/>
      <c r="T25" s="435"/>
      <c r="U25" s="435"/>
      <c r="V25" s="435"/>
      <c r="W25" s="29"/>
    </row>
    <row r="26" spans="1:23" ht="18" customHeight="1">
      <c r="A26" s="180"/>
      <c r="B26" s="18"/>
      <c r="C26" s="429" t="s">
        <v>409</v>
      </c>
      <c r="D26" s="181"/>
      <c r="E26" s="181"/>
      <c r="F26" s="18"/>
      <c r="G26" s="18"/>
      <c r="H26" s="18"/>
      <c r="I26" s="18"/>
      <c r="J26" s="18"/>
      <c r="K26" s="18"/>
      <c r="L26" s="18"/>
      <c r="M26" s="18"/>
      <c r="N26" s="18"/>
      <c r="O26" s="18"/>
      <c r="P26" s="18"/>
      <c r="Q26" s="18"/>
      <c r="R26" s="18"/>
      <c r="S26" s="795">
        <f>SUM(S13:V24)</f>
        <v>0</v>
      </c>
      <c r="T26" s="796"/>
      <c r="U26" s="796"/>
      <c r="V26" s="796"/>
      <c r="W26" s="29"/>
    </row>
    <row r="27" spans="1:23" ht="10.5" customHeight="1">
      <c r="A27" s="180"/>
      <c r="B27" s="18"/>
      <c r="C27" s="181"/>
      <c r="D27" s="181"/>
      <c r="E27" s="181"/>
      <c r="F27" s="18"/>
      <c r="G27" s="18"/>
      <c r="H27" s="18"/>
      <c r="I27" s="18"/>
      <c r="J27" s="18"/>
      <c r="K27" s="18"/>
      <c r="L27" s="18"/>
      <c r="M27" s="18"/>
      <c r="N27" s="18"/>
      <c r="O27" s="18"/>
      <c r="P27" s="18"/>
      <c r="Q27" s="18"/>
      <c r="R27" s="18"/>
      <c r="S27" s="18"/>
      <c r="T27" s="18"/>
      <c r="U27" s="18"/>
      <c r="V27" s="18"/>
      <c r="W27" s="29"/>
    </row>
    <row r="28" spans="1:23" ht="15">
      <c r="A28" s="180"/>
      <c r="B28" s="18"/>
      <c r="C28" s="187" t="s">
        <v>419</v>
      </c>
      <c r="D28" s="181"/>
      <c r="E28" s="181"/>
      <c r="F28" s="18"/>
      <c r="G28" s="18"/>
      <c r="H28" s="18"/>
      <c r="I28" s="18"/>
      <c r="J28" s="18"/>
      <c r="K28" s="18"/>
      <c r="L28" s="18"/>
      <c r="M28" s="18"/>
      <c r="N28" s="18"/>
      <c r="O28" s="18"/>
      <c r="P28" s="18"/>
      <c r="Q28" s="196" t="s">
        <v>257</v>
      </c>
      <c r="R28" s="196"/>
      <c r="S28" s="815">
        <f>S6-S26</f>
        <v>0</v>
      </c>
      <c r="T28" s="815"/>
      <c r="U28" s="815"/>
      <c r="V28" s="815"/>
      <c r="W28" s="816"/>
    </row>
    <row r="29" spans="1:23" ht="9" customHeight="1">
      <c r="A29" s="180"/>
      <c r="B29" s="18"/>
      <c r="C29" s="18"/>
      <c r="D29" s="181"/>
      <c r="E29" s="181"/>
      <c r="F29" s="18"/>
      <c r="G29" s="18"/>
      <c r="H29" s="18"/>
      <c r="I29" s="18"/>
      <c r="J29" s="18"/>
      <c r="K29" s="18"/>
      <c r="L29" s="18"/>
      <c r="M29" s="18"/>
      <c r="N29" s="18"/>
      <c r="O29" s="18"/>
      <c r="P29" s="18"/>
      <c r="Q29" s="18"/>
      <c r="R29" s="18"/>
      <c r="S29" s="352"/>
      <c r="T29" s="352"/>
      <c r="U29" s="352"/>
      <c r="V29" s="352"/>
      <c r="W29" s="29"/>
    </row>
    <row r="30" spans="1:23" ht="12.75">
      <c r="A30" s="180"/>
      <c r="B30" s="25" t="s">
        <v>258</v>
      </c>
      <c r="C30" s="197" t="s">
        <v>259</v>
      </c>
      <c r="D30" s="181"/>
      <c r="E30" s="181"/>
      <c r="F30" s="18"/>
      <c r="G30" s="18"/>
      <c r="H30" s="18"/>
      <c r="I30" s="18"/>
      <c r="J30" s="18"/>
      <c r="K30" s="18"/>
      <c r="L30" s="18"/>
      <c r="M30" s="18"/>
      <c r="N30" s="18"/>
      <c r="O30" s="18"/>
      <c r="P30" s="18"/>
      <c r="Q30" s="18"/>
      <c r="R30" s="18"/>
      <c r="S30" s="18"/>
      <c r="T30" s="18"/>
      <c r="U30" s="18"/>
      <c r="V30" s="18"/>
      <c r="W30" s="29"/>
    </row>
    <row r="31" spans="1:23" ht="15" customHeight="1">
      <c r="A31" s="180"/>
      <c r="B31" s="18"/>
      <c r="C31" s="187" t="s">
        <v>420</v>
      </c>
      <c r="D31" s="181"/>
      <c r="E31" s="181"/>
      <c r="F31" s="18"/>
      <c r="G31" s="18"/>
      <c r="H31" s="18"/>
      <c r="I31" s="18"/>
      <c r="J31" s="18"/>
      <c r="K31" s="18"/>
      <c r="L31" s="18"/>
      <c r="M31" s="18"/>
      <c r="N31" s="18"/>
      <c r="O31" s="18"/>
      <c r="P31" s="18"/>
      <c r="Q31" s="18"/>
      <c r="R31" s="18"/>
      <c r="S31" s="817"/>
      <c r="T31" s="817"/>
      <c r="U31" s="817"/>
      <c r="V31" s="356"/>
      <c r="W31" s="29"/>
    </row>
    <row r="32" spans="1:23" ht="9" customHeight="1">
      <c r="A32" s="180"/>
      <c r="B32" s="18"/>
      <c r="C32" s="18"/>
      <c r="D32" s="181"/>
      <c r="E32" s="181"/>
      <c r="F32" s="18"/>
      <c r="G32" s="18"/>
      <c r="H32" s="18"/>
      <c r="I32" s="18"/>
      <c r="J32" s="18"/>
      <c r="K32" s="18"/>
      <c r="L32" s="18"/>
      <c r="M32" s="18"/>
      <c r="N32" s="18"/>
      <c r="O32" s="18"/>
      <c r="P32" s="18"/>
      <c r="Q32" s="18"/>
      <c r="R32" s="18"/>
      <c r="S32" s="18"/>
      <c r="T32" s="18"/>
      <c r="U32" s="18"/>
      <c r="V32" s="18"/>
      <c r="W32" s="29"/>
    </row>
    <row r="33" spans="1:23" ht="15" customHeight="1">
      <c r="A33" s="180"/>
      <c r="B33" s="18"/>
      <c r="C33" s="198" t="s">
        <v>271</v>
      </c>
      <c r="D33" s="181"/>
      <c r="E33" s="181"/>
      <c r="F33" s="18"/>
      <c r="G33" s="18"/>
      <c r="H33" s="18"/>
      <c r="I33" s="18"/>
      <c r="J33" s="18"/>
      <c r="K33" s="18"/>
      <c r="L33" s="18"/>
      <c r="M33" s="18"/>
      <c r="N33" s="18"/>
      <c r="O33" s="18"/>
      <c r="P33" s="18"/>
      <c r="Q33" s="18"/>
      <c r="R33" s="18"/>
      <c r="S33" s="805"/>
      <c r="T33" s="805"/>
      <c r="U33" s="805"/>
      <c r="V33" s="244"/>
      <c r="W33" s="29"/>
    </row>
    <row r="34" spans="1:23" ht="9" customHeight="1">
      <c r="A34" s="180"/>
      <c r="B34" s="18"/>
      <c r="C34" s="18"/>
      <c r="D34" s="181"/>
      <c r="E34" s="181"/>
      <c r="F34" s="18"/>
      <c r="G34" s="18"/>
      <c r="H34" s="18"/>
      <c r="I34" s="18"/>
      <c r="J34" s="18"/>
      <c r="K34" s="18"/>
      <c r="L34" s="18"/>
      <c r="M34" s="18"/>
      <c r="N34" s="18"/>
      <c r="O34" s="18"/>
      <c r="P34" s="18"/>
      <c r="Q34" s="18"/>
      <c r="R34" s="18"/>
      <c r="S34" s="18"/>
      <c r="T34" s="18"/>
      <c r="U34" s="18"/>
      <c r="V34" s="18"/>
      <c r="W34" s="29"/>
    </row>
    <row r="35" spans="1:23" ht="15">
      <c r="A35" s="180"/>
      <c r="B35" s="18"/>
      <c r="C35" s="187" t="s">
        <v>421</v>
      </c>
      <c r="D35" s="181"/>
      <c r="E35" s="181"/>
      <c r="F35" s="18"/>
      <c r="G35" s="18"/>
      <c r="H35" s="18"/>
      <c r="I35" s="18"/>
      <c r="J35" s="18"/>
      <c r="K35" s="18"/>
      <c r="L35" s="18"/>
      <c r="M35" s="18"/>
      <c r="N35" s="18"/>
      <c r="O35" s="18"/>
      <c r="P35" s="18"/>
      <c r="Q35" s="196" t="s">
        <v>260</v>
      </c>
      <c r="R35" s="196"/>
      <c r="S35" s="792">
        <f>S31-S33</f>
        <v>0</v>
      </c>
      <c r="T35" s="793"/>
      <c r="U35" s="793"/>
      <c r="V35" s="793"/>
      <c r="W35" s="794"/>
    </row>
    <row r="36" spans="1:23" ht="10.5" customHeight="1">
      <c r="A36" s="180"/>
      <c r="B36" s="18"/>
      <c r="C36" s="18"/>
      <c r="D36" s="181"/>
      <c r="E36" s="181"/>
      <c r="F36" s="18"/>
      <c r="G36" s="18"/>
      <c r="H36" s="18"/>
      <c r="I36" s="18"/>
      <c r="J36" s="18"/>
      <c r="K36" s="18"/>
      <c r="L36" s="18"/>
      <c r="M36" s="18"/>
      <c r="N36" s="18"/>
      <c r="O36" s="18"/>
      <c r="P36" s="18"/>
      <c r="Q36" s="18"/>
      <c r="R36" s="18"/>
      <c r="S36" s="352"/>
      <c r="T36" s="352"/>
      <c r="U36" s="352"/>
      <c r="V36" s="352"/>
      <c r="W36" s="29"/>
    </row>
    <row r="37" spans="1:23" ht="15.75">
      <c r="A37" s="180"/>
      <c r="B37" s="18"/>
      <c r="C37" s="25" t="s">
        <v>423</v>
      </c>
      <c r="D37" s="181"/>
      <c r="E37" s="181"/>
      <c r="F37" s="18"/>
      <c r="G37" s="18"/>
      <c r="H37" s="18"/>
      <c r="I37" s="18"/>
      <c r="J37" s="18"/>
      <c r="K37" s="18"/>
      <c r="L37" s="18"/>
      <c r="M37" s="18"/>
      <c r="N37" s="18"/>
      <c r="O37" s="18"/>
      <c r="P37" s="18"/>
      <c r="Q37" s="196" t="s">
        <v>424</v>
      </c>
      <c r="R37" s="199"/>
      <c r="S37" s="820">
        <f>S28+S35</f>
        <v>0</v>
      </c>
      <c r="T37" s="821"/>
      <c r="U37" s="821"/>
      <c r="V37" s="821"/>
      <c r="W37" s="822"/>
    </row>
    <row r="38" spans="1:23" ht="10.5" customHeight="1">
      <c r="A38" s="180"/>
      <c r="B38" s="18"/>
      <c r="C38" s="18"/>
      <c r="D38" s="181"/>
      <c r="E38" s="181"/>
      <c r="F38" s="18"/>
      <c r="G38" s="18"/>
      <c r="H38" s="18"/>
      <c r="I38" s="18"/>
      <c r="J38" s="18"/>
      <c r="K38" s="18"/>
      <c r="L38" s="18"/>
      <c r="M38" s="18"/>
      <c r="N38" s="18"/>
      <c r="O38" s="18"/>
      <c r="P38" s="18"/>
      <c r="Q38" s="18"/>
      <c r="R38" s="18"/>
      <c r="S38" s="18"/>
      <c r="T38" s="18"/>
      <c r="U38" s="18"/>
      <c r="V38" s="18"/>
      <c r="W38" s="29"/>
    </row>
    <row r="39" spans="1:23" ht="15.75">
      <c r="A39" s="180"/>
      <c r="B39" s="25" t="s">
        <v>312</v>
      </c>
      <c r="C39" s="197" t="s">
        <v>416</v>
      </c>
      <c r="D39" s="181"/>
      <c r="E39" s="181"/>
      <c r="F39" s="18"/>
      <c r="G39" s="18"/>
      <c r="H39" s="18"/>
      <c r="I39" s="18"/>
      <c r="J39" s="18"/>
      <c r="K39" s="18"/>
      <c r="L39" s="18"/>
      <c r="M39" s="18"/>
      <c r="N39" s="18"/>
      <c r="O39" s="18"/>
      <c r="P39" s="18"/>
      <c r="Q39" s="199" t="s">
        <v>422</v>
      </c>
      <c r="R39" s="196"/>
      <c r="S39" s="818"/>
      <c r="T39" s="818"/>
      <c r="U39" s="818"/>
      <c r="V39" s="818"/>
      <c r="W39" s="819"/>
    </row>
    <row r="40" spans="1:23" ht="10.5" customHeight="1">
      <c r="A40" s="183"/>
      <c r="B40" s="27"/>
      <c r="C40" s="27"/>
      <c r="D40" s="184"/>
      <c r="E40" s="184"/>
      <c r="F40" s="27"/>
      <c r="G40" s="27"/>
      <c r="H40" s="27"/>
      <c r="I40" s="27"/>
      <c r="J40" s="27"/>
      <c r="K40" s="27"/>
      <c r="L40" s="27"/>
      <c r="M40" s="27"/>
      <c r="N40" s="27"/>
      <c r="O40" s="27"/>
      <c r="P40" s="27"/>
      <c r="Q40" s="27"/>
      <c r="R40" s="27"/>
      <c r="S40" s="27"/>
      <c r="T40" s="27"/>
      <c r="U40" s="27"/>
      <c r="V40" s="27"/>
      <c r="W40" s="185"/>
    </row>
    <row r="41" spans="1:23" ht="7.5" customHeight="1">
      <c r="A41" s="180"/>
      <c r="B41" s="18"/>
      <c r="C41" s="18"/>
      <c r="D41" s="181"/>
      <c r="E41" s="181"/>
      <c r="F41" s="18"/>
      <c r="G41" s="18"/>
      <c r="H41" s="18"/>
      <c r="I41" s="18"/>
      <c r="J41" s="18"/>
      <c r="K41" s="18"/>
      <c r="L41" s="18"/>
      <c r="M41" s="18"/>
      <c r="N41" s="18"/>
      <c r="O41" s="18"/>
      <c r="P41" s="18"/>
      <c r="Q41" s="18"/>
      <c r="R41" s="18"/>
      <c r="S41" s="18"/>
      <c r="T41" s="18"/>
      <c r="U41" s="18"/>
      <c r="V41" s="18"/>
      <c r="W41" s="29"/>
    </row>
    <row r="42" spans="1:23" ht="18" customHeight="1">
      <c r="A42" s="812" t="s">
        <v>261</v>
      </c>
      <c r="B42" s="813"/>
      <c r="C42" s="813"/>
      <c r="D42" s="813"/>
      <c r="E42" s="813"/>
      <c r="F42" s="813"/>
      <c r="G42" s="813"/>
      <c r="H42" s="813"/>
      <c r="I42" s="813"/>
      <c r="J42" s="813"/>
      <c r="K42" s="813"/>
      <c r="L42" s="813"/>
      <c r="M42" s="813"/>
      <c r="N42" s="813"/>
      <c r="O42" s="813"/>
      <c r="P42" s="813"/>
      <c r="Q42" s="813"/>
      <c r="R42" s="813"/>
      <c r="S42" s="813"/>
      <c r="T42" s="813"/>
      <c r="U42" s="813"/>
      <c r="V42" s="813"/>
      <c r="W42" s="814"/>
    </row>
    <row r="43" spans="1:23" ht="21" customHeight="1">
      <c r="A43" s="180"/>
      <c r="B43" s="18"/>
      <c r="C43" s="18"/>
      <c r="D43" s="181"/>
      <c r="E43" s="181"/>
      <c r="F43" s="18"/>
      <c r="G43" s="18"/>
      <c r="H43" s="18"/>
      <c r="I43" s="18"/>
      <c r="J43" s="18"/>
      <c r="K43" s="18"/>
      <c r="L43" s="18"/>
      <c r="M43" s="776" t="s">
        <v>169</v>
      </c>
      <c r="N43" s="776"/>
      <c r="O43" s="200"/>
      <c r="P43" s="291" t="s">
        <v>272</v>
      </c>
      <c r="Q43" s="18"/>
      <c r="R43" s="18"/>
      <c r="S43" s="18"/>
      <c r="T43" s="18"/>
      <c r="U43" s="18"/>
      <c r="V43" s="18"/>
      <c r="W43" s="29"/>
    </row>
    <row r="44" spans="1:23" ht="15" customHeight="1">
      <c r="A44" s="180"/>
      <c r="B44" s="18"/>
      <c r="C44" s="290" t="s">
        <v>425</v>
      </c>
      <c r="D44" s="181"/>
      <c r="E44" s="181"/>
      <c r="F44" s="18"/>
      <c r="G44" s="18"/>
      <c r="H44" s="18"/>
      <c r="I44" s="18"/>
      <c r="J44" s="18"/>
      <c r="K44" s="18"/>
      <c r="L44" s="18"/>
      <c r="M44" s="828"/>
      <c r="N44" s="828"/>
      <c r="O44" s="201" t="s">
        <v>262</v>
      </c>
      <c r="P44" s="202">
        <f>S37</f>
        <v>0</v>
      </c>
      <c r="Q44" s="189" t="s">
        <v>263</v>
      </c>
      <c r="R44" s="189"/>
      <c r="S44" s="778">
        <f>M44*P44</f>
        <v>0</v>
      </c>
      <c r="T44" s="778"/>
      <c r="U44" s="778"/>
      <c r="V44" s="778"/>
      <c r="W44" s="29"/>
    </row>
    <row r="45" spans="1:23" ht="6.75" customHeight="1">
      <c r="A45" s="180"/>
      <c r="B45" s="18"/>
      <c r="C45" s="18"/>
      <c r="D45" s="181"/>
      <c r="E45" s="181"/>
      <c r="F45" s="18"/>
      <c r="G45" s="18"/>
      <c r="H45" s="18"/>
      <c r="I45" s="18"/>
      <c r="J45" s="18"/>
      <c r="K45" s="18"/>
      <c r="L45" s="18"/>
      <c r="M45" s="18"/>
      <c r="N45" s="18"/>
      <c r="O45" s="18"/>
      <c r="P45" s="18"/>
      <c r="Q45" s="18"/>
      <c r="R45" s="18"/>
      <c r="S45" s="352"/>
      <c r="T45" s="352"/>
      <c r="U45" s="352"/>
      <c r="V45" s="352"/>
      <c r="W45" s="29"/>
    </row>
    <row r="46" spans="1:23" ht="21" customHeight="1">
      <c r="A46" s="180"/>
      <c r="B46" s="18"/>
      <c r="C46" s="18"/>
      <c r="D46" s="181"/>
      <c r="E46" s="181"/>
      <c r="F46" s="18"/>
      <c r="G46" s="18"/>
      <c r="H46" s="18"/>
      <c r="I46" s="18"/>
      <c r="J46" s="18"/>
      <c r="K46" s="18"/>
      <c r="L46" s="18"/>
      <c r="M46" s="776" t="s">
        <v>169</v>
      </c>
      <c r="N46" s="776"/>
      <c r="O46" s="200"/>
      <c r="P46" s="291" t="s">
        <v>426</v>
      </c>
      <c r="Q46" s="18"/>
      <c r="R46" s="18"/>
      <c r="S46" s="18"/>
      <c r="T46" s="18"/>
      <c r="U46" s="18"/>
      <c r="V46" s="18"/>
      <c r="W46" s="29"/>
    </row>
    <row r="47" spans="1:23" ht="15" customHeight="1">
      <c r="A47" s="180"/>
      <c r="B47" s="18"/>
      <c r="C47" s="290" t="s">
        <v>427</v>
      </c>
      <c r="D47" s="181"/>
      <c r="E47" s="181"/>
      <c r="F47" s="18"/>
      <c r="G47" s="18"/>
      <c r="H47" s="18"/>
      <c r="I47" s="18"/>
      <c r="J47" s="18"/>
      <c r="K47" s="18"/>
      <c r="L47" s="18"/>
      <c r="M47" s="777">
        <v>0.09</v>
      </c>
      <c r="N47" s="777"/>
      <c r="O47" s="201" t="s">
        <v>262</v>
      </c>
      <c r="P47" s="202">
        <f>S39</f>
        <v>0</v>
      </c>
      <c r="Q47" s="189" t="s">
        <v>263</v>
      </c>
      <c r="R47" s="189"/>
      <c r="S47" s="778">
        <f>M47*P47</f>
        <v>0</v>
      </c>
      <c r="T47" s="778"/>
      <c r="U47" s="778"/>
      <c r="V47" s="778"/>
      <c r="W47" s="29"/>
    </row>
    <row r="48" spans="1:23" ht="10.5" customHeight="1">
      <c r="A48" s="180"/>
      <c r="B48" s="18"/>
      <c r="C48" s="18"/>
      <c r="D48" s="181"/>
      <c r="E48" s="181"/>
      <c r="F48" s="18"/>
      <c r="G48" s="18"/>
      <c r="H48" s="18"/>
      <c r="I48" s="18"/>
      <c r="J48" s="18"/>
      <c r="K48" s="18"/>
      <c r="L48" s="18"/>
      <c r="M48" s="18"/>
      <c r="N48" s="18"/>
      <c r="O48" s="18"/>
      <c r="P48" s="18"/>
      <c r="Q48" s="18"/>
      <c r="R48" s="18"/>
      <c r="S48" s="18"/>
      <c r="T48" s="18"/>
      <c r="U48" s="18"/>
      <c r="V48" s="18"/>
      <c r="W48" s="29"/>
    </row>
    <row r="49" spans="1:23" ht="12.75">
      <c r="A49" s="180"/>
      <c r="B49" s="18"/>
      <c r="C49" s="197" t="s">
        <v>264</v>
      </c>
      <c r="D49" s="181"/>
      <c r="E49" s="181"/>
      <c r="F49" s="18"/>
      <c r="G49" s="18"/>
      <c r="H49" s="18"/>
      <c r="I49" s="18"/>
      <c r="J49" s="18"/>
      <c r="K49" s="18"/>
      <c r="L49" s="18"/>
      <c r="M49" s="18"/>
      <c r="N49" s="18"/>
      <c r="O49" s="18"/>
      <c r="P49" s="18"/>
      <c r="Q49" s="18"/>
      <c r="R49" s="18"/>
      <c r="S49" s="805"/>
      <c r="T49" s="805"/>
      <c r="U49" s="805"/>
      <c r="V49" s="244"/>
      <c r="W49" s="29"/>
    </row>
    <row r="50" spans="1:23" ht="10.5" customHeight="1">
      <c r="A50" s="180"/>
      <c r="B50" s="18"/>
      <c r="C50" s="18"/>
      <c r="D50" s="181"/>
      <c r="E50" s="181"/>
      <c r="F50" s="18"/>
      <c r="G50" s="18"/>
      <c r="H50" s="18"/>
      <c r="I50" s="18"/>
      <c r="J50" s="18"/>
      <c r="K50" s="18"/>
      <c r="L50" s="18"/>
      <c r="M50" s="18"/>
      <c r="N50" s="18"/>
      <c r="O50" s="18"/>
      <c r="P50" s="18"/>
      <c r="Q50" s="18"/>
      <c r="R50" s="18"/>
      <c r="S50" s="18"/>
      <c r="T50" s="18"/>
      <c r="U50" s="18"/>
      <c r="V50" s="18"/>
      <c r="W50" s="29"/>
    </row>
    <row r="51" spans="1:23" ht="15">
      <c r="A51" s="180"/>
      <c r="B51" s="18"/>
      <c r="C51" s="117" t="s">
        <v>273</v>
      </c>
      <c r="D51" s="181"/>
      <c r="E51" s="181"/>
      <c r="F51" s="18"/>
      <c r="G51" s="18"/>
      <c r="H51" s="18"/>
      <c r="I51" s="18"/>
      <c r="J51" s="18"/>
      <c r="K51" s="18"/>
      <c r="L51" s="18"/>
      <c r="M51" s="18"/>
      <c r="N51" s="18"/>
      <c r="O51" s="18"/>
      <c r="P51" s="18"/>
      <c r="Q51" s="18"/>
      <c r="R51" s="18"/>
      <c r="S51" s="834">
        <f>S44+S47-S49</f>
        <v>0</v>
      </c>
      <c r="T51" s="835"/>
      <c r="U51" s="835"/>
      <c r="V51" s="836"/>
      <c r="W51" s="29"/>
    </row>
    <row r="52" spans="1:23" ht="9" customHeight="1">
      <c r="A52" s="180"/>
      <c r="B52" s="18"/>
      <c r="C52" s="18"/>
      <c r="D52" s="181"/>
      <c r="E52" s="181"/>
      <c r="F52" s="18"/>
      <c r="G52" s="18"/>
      <c r="H52" s="18"/>
      <c r="I52" s="18"/>
      <c r="J52" s="18"/>
      <c r="K52" s="18"/>
      <c r="L52" s="18"/>
      <c r="M52" s="18"/>
      <c r="N52" s="18"/>
      <c r="O52" s="18"/>
      <c r="P52" s="18"/>
      <c r="Q52" s="18"/>
      <c r="R52" s="18"/>
      <c r="S52" s="18"/>
      <c r="T52" s="18"/>
      <c r="U52" s="18"/>
      <c r="V52" s="18"/>
      <c r="W52" s="29"/>
    </row>
    <row r="53" spans="1:23" ht="9" customHeight="1">
      <c r="A53" s="180"/>
      <c r="B53" s="18"/>
      <c r="C53" s="18"/>
      <c r="D53" s="181"/>
      <c r="E53" s="203"/>
      <c r="F53" s="204"/>
      <c r="G53" s="204"/>
      <c r="H53" s="833" t="s">
        <v>265</v>
      </c>
      <c r="I53" s="833"/>
      <c r="J53" s="833"/>
      <c r="K53" s="191"/>
      <c r="L53" s="18"/>
      <c r="M53" s="205"/>
      <c r="N53" s="204"/>
      <c r="O53" s="204"/>
      <c r="P53" s="204"/>
      <c r="Q53" s="204"/>
      <c r="R53" s="204"/>
      <c r="S53" s="204"/>
      <c r="T53" s="204"/>
      <c r="U53" s="191"/>
      <c r="V53" s="18"/>
      <c r="W53" s="29"/>
    </row>
    <row r="54" spans="1:23" ht="15">
      <c r="A54" s="180"/>
      <c r="B54" s="18"/>
      <c r="C54" s="18"/>
      <c r="D54" s="181"/>
      <c r="E54" s="206"/>
      <c r="F54" s="187" t="s">
        <v>274</v>
      </c>
      <c r="G54" s="189"/>
      <c r="H54" s="826">
        <f>IF(T2&gt;0,T2+1,0)</f>
        <v>2019</v>
      </c>
      <c r="I54" s="826"/>
      <c r="J54" s="826"/>
      <c r="K54" s="207"/>
      <c r="L54" s="18"/>
      <c r="M54" s="23"/>
      <c r="N54" s="208" t="s">
        <v>266</v>
      </c>
      <c r="O54" s="18"/>
      <c r="P54" s="18"/>
      <c r="Q54" s="829">
        <f>IF(S51&gt;=0,S51,0)</f>
        <v>0</v>
      </c>
      <c r="R54" s="829"/>
      <c r="S54" s="829"/>
      <c r="T54" s="829"/>
      <c r="U54" s="830"/>
      <c r="V54" s="18"/>
      <c r="W54" s="29"/>
    </row>
    <row r="55" spans="1:23" ht="15" customHeight="1">
      <c r="A55" s="180"/>
      <c r="B55" s="18"/>
      <c r="C55" s="18"/>
      <c r="D55" s="181"/>
      <c r="E55" s="206"/>
      <c r="F55" s="827">
        <f>IF(S51&lt;0,-S51,0)</f>
        <v>0</v>
      </c>
      <c r="G55" s="827"/>
      <c r="H55" s="827"/>
      <c r="I55" s="827"/>
      <c r="J55" s="827"/>
      <c r="K55" s="209"/>
      <c r="L55" s="17"/>
      <c r="M55" s="16"/>
      <c r="N55" s="197" t="s">
        <v>267</v>
      </c>
      <c r="O55" s="197"/>
      <c r="P55" s="197"/>
      <c r="Q55" s="831"/>
      <c r="R55" s="831"/>
      <c r="S55" s="831"/>
      <c r="T55" s="831"/>
      <c r="U55" s="832"/>
      <c r="V55" s="18"/>
      <c r="W55" s="29"/>
    </row>
    <row r="56" spans="1:23" ht="6" customHeight="1">
      <c r="A56" s="180"/>
      <c r="B56" s="18"/>
      <c r="C56" s="18"/>
      <c r="D56" s="181"/>
      <c r="E56" s="206"/>
      <c r="F56" s="827"/>
      <c r="G56" s="827"/>
      <c r="H56" s="827"/>
      <c r="I56" s="827"/>
      <c r="J56" s="827"/>
      <c r="K56" s="209"/>
      <c r="L56" s="17"/>
      <c r="M56" s="16"/>
      <c r="N56" s="18"/>
      <c r="O56" s="18"/>
      <c r="P56" s="18"/>
      <c r="Q56" s="18"/>
      <c r="R56" s="18"/>
      <c r="S56" s="18"/>
      <c r="T56" s="18"/>
      <c r="U56" s="207"/>
      <c r="V56" s="18"/>
      <c r="W56" s="29"/>
    </row>
    <row r="57" spans="1:23" ht="21" customHeight="1">
      <c r="A57" s="180"/>
      <c r="B57" s="18"/>
      <c r="C57" s="18"/>
      <c r="D57" s="181"/>
      <c r="E57" s="206"/>
      <c r="F57" s="827"/>
      <c r="G57" s="827"/>
      <c r="H57" s="827"/>
      <c r="I57" s="827"/>
      <c r="J57" s="827"/>
      <c r="K57" s="207"/>
      <c r="L57" s="18"/>
      <c r="M57" s="23"/>
      <c r="N57" s="25" t="s">
        <v>268</v>
      </c>
      <c r="O57" s="18"/>
      <c r="P57" s="18"/>
      <c r="Q57" s="806">
        <f>Q54-(Q55)</f>
        <v>0</v>
      </c>
      <c r="R57" s="806"/>
      <c r="S57" s="806"/>
      <c r="T57" s="806"/>
      <c r="U57" s="807"/>
      <c r="V57" s="18"/>
      <c r="W57" s="29"/>
    </row>
    <row r="58" spans="1:23" ht="9" customHeight="1">
      <c r="A58" s="180"/>
      <c r="B58" s="18"/>
      <c r="C58" s="18"/>
      <c r="D58" s="181"/>
      <c r="E58" s="210"/>
      <c r="F58" s="27"/>
      <c r="G58" s="27"/>
      <c r="H58" s="27"/>
      <c r="I58" s="27"/>
      <c r="J58" s="27"/>
      <c r="K58" s="193"/>
      <c r="L58" s="18"/>
      <c r="M58" s="211"/>
      <c r="N58" s="27"/>
      <c r="O58" s="27"/>
      <c r="P58" s="27"/>
      <c r="Q58" s="27"/>
      <c r="R58" s="27"/>
      <c r="S58" s="27"/>
      <c r="T58" s="27"/>
      <c r="U58" s="193"/>
      <c r="V58" s="18"/>
      <c r="W58" s="29"/>
    </row>
    <row r="59" spans="1:23" ht="9" customHeight="1" thickBot="1">
      <c r="A59" s="212"/>
      <c r="B59" s="51"/>
      <c r="C59" s="51"/>
      <c r="D59" s="213"/>
      <c r="E59" s="213"/>
      <c r="F59" s="51"/>
      <c r="G59" s="51"/>
      <c r="H59" s="51"/>
      <c r="I59" s="51"/>
      <c r="J59" s="51"/>
      <c r="K59" s="51"/>
      <c r="L59" s="51"/>
      <c r="M59" s="51"/>
      <c r="N59" s="51"/>
      <c r="O59" s="51"/>
      <c r="P59" s="51"/>
      <c r="Q59" s="51"/>
      <c r="R59" s="51"/>
      <c r="S59" s="51"/>
      <c r="T59" s="51"/>
      <c r="U59" s="51"/>
      <c r="V59" s="51"/>
      <c r="W59" s="214"/>
    </row>
    <row r="60" spans="1:23" ht="9" customHeight="1">
      <c r="A60" s="177"/>
      <c r="B60" s="177"/>
      <c r="C60" s="177"/>
      <c r="D60" s="178"/>
      <c r="E60" s="178"/>
      <c r="F60" s="177"/>
      <c r="G60" s="177"/>
      <c r="H60" s="177"/>
      <c r="I60" s="177"/>
      <c r="J60" s="177"/>
      <c r="K60" s="177"/>
      <c r="L60" s="177"/>
      <c r="M60" s="177"/>
      <c r="N60" s="177"/>
      <c r="O60" s="177"/>
      <c r="P60" s="177"/>
      <c r="Q60" s="177"/>
      <c r="R60" s="177"/>
      <c r="S60" s="177"/>
      <c r="T60" s="177"/>
      <c r="U60" s="177"/>
      <c r="V60" s="177"/>
      <c r="W60" s="177"/>
    </row>
    <row r="61" spans="1:22" ht="25.5" customHeight="1">
      <c r="A61" s="823" t="s">
        <v>275</v>
      </c>
      <c r="B61" s="823"/>
      <c r="C61" s="823"/>
      <c r="D61" s="823"/>
      <c r="E61" s="825"/>
      <c r="F61" s="825"/>
      <c r="G61" s="825"/>
      <c r="H61" s="825"/>
      <c r="I61" s="825"/>
      <c r="J61" s="825"/>
      <c r="K61" s="825"/>
      <c r="L61" s="825"/>
      <c r="M61" s="825"/>
      <c r="N61" s="825"/>
      <c r="O61" s="825"/>
      <c r="P61" s="108" t="s">
        <v>269</v>
      </c>
      <c r="Q61" s="824"/>
      <c r="R61" s="824"/>
      <c r="S61" s="824"/>
      <c r="T61" s="824"/>
      <c r="U61" s="824"/>
      <c r="V61" s="824"/>
    </row>
  </sheetData>
  <sheetProtection password="84C7" sheet="1" selectLockedCells="1"/>
  <mergeCells count="60">
    <mergeCell ref="A61:D61"/>
    <mergeCell ref="Q61:V61"/>
    <mergeCell ref="E61:O61"/>
    <mergeCell ref="H54:J54"/>
    <mergeCell ref="F55:J57"/>
    <mergeCell ref="M44:N44"/>
    <mergeCell ref="Q54:U54"/>
    <mergeCell ref="Q55:U55"/>
    <mergeCell ref="H53:J53"/>
    <mergeCell ref="S51:V51"/>
    <mergeCell ref="D23:N23"/>
    <mergeCell ref="D24:N24"/>
    <mergeCell ref="P24:Q24"/>
    <mergeCell ref="A42:W42"/>
    <mergeCell ref="P23:Q23"/>
    <mergeCell ref="S28:W28"/>
    <mergeCell ref="S24:V24"/>
    <mergeCell ref="S31:U31"/>
    <mergeCell ref="S39:W39"/>
    <mergeCell ref="S37:W37"/>
    <mergeCell ref="S44:V44"/>
    <mergeCell ref="M43:N43"/>
    <mergeCell ref="S49:U49"/>
    <mergeCell ref="Q57:U57"/>
    <mergeCell ref="P8:Q9"/>
    <mergeCell ref="S33:U33"/>
    <mergeCell ref="S9:V9"/>
    <mergeCell ref="S23:V23"/>
    <mergeCell ref="S11:V11"/>
    <mergeCell ref="S20:V20"/>
    <mergeCell ref="F16:M16"/>
    <mergeCell ref="S35:W35"/>
    <mergeCell ref="S26:V26"/>
    <mergeCell ref="A1:W1"/>
    <mergeCell ref="T2:V2"/>
    <mergeCell ref="B2:F2"/>
    <mergeCell ref="B3:W3"/>
    <mergeCell ref="S7:V7"/>
    <mergeCell ref="S6:V6"/>
    <mergeCell ref="S15:V15"/>
    <mergeCell ref="S18:V18"/>
    <mergeCell ref="K22:N22"/>
    <mergeCell ref="P13:Q13"/>
    <mergeCell ref="P22:Q22"/>
    <mergeCell ref="S13:V13"/>
    <mergeCell ref="S22:V22"/>
    <mergeCell ref="P14:Q14"/>
    <mergeCell ref="S14:V14"/>
    <mergeCell ref="D15:N15"/>
    <mergeCell ref="P15:Q15"/>
    <mergeCell ref="M46:N46"/>
    <mergeCell ref="M47:N47"/>
    <mergeCell ref="S47:V47"/>
    <mergeCell ref="P16:Q16"/>
    <mergeCell ref="S16:V16"/>
    <mergeCell ref="F17:M17"/>
    <mergeCell ref="P17:Q17"/>
    <mergeCell ref="S17:V17"/>
    <mergeCell ref="F18:M18"/>
    <mergeCell ref="P18:Q18"/>
  </mergeCells>
  <printOptions horizontalCentered="1" verticalCentered="1"/>
  <pageMargins left="0.5118110236220472" right="0.5118110236220472" top="0.5905511811023623" bottom="0.2755905511811024" header="0.3937007874015748" footer="0.1968503937007874"/>
  <pageSetup fitToHeight="1" fitToWidth="1" horizontalDpi="600" verticalDpi="600" orientation="portrait" scale="97" r:id="rId1"/>
  <headerFooter alignWithMargins="0">
    <oddHeader>&amp;L&amp;"Arial,Gras"ARCHEVÊCHÉ DE MONTRÉAL&amp;9
&amp;"Arial,Normal"
&amp;C&amp;"Arial,Gras"&amp;12CONTRIBUTION DIOCÉSAINE&amp;14
&amp;R&amp;"Arial,Gras"&amp;8SOMMAIRE
DES REVENUS
COTISABLES</oddHeader>
    <oddFooter>&amp;CPage 8</oddFooter>
  </headerFooter>
</worksheet>
</file>

<file path=xl/worksheets/sheet9.xml><?xml version="1.0" encoding="utf-8"?>
<worksheet xmlns="http://schemas.openxmlformats.org/spreadsheetml/2006/main" xmlns:r="http://schemas.openxmlformats.org/officeDocument/2006/relationships">
  <sheetPr>
    <tabColor rgb="FF7030A0"/>
  </sheetPr>
  <dimension ref="A1:T53"/>
  <sheetViews>
    <sheetView workbookViewId="0" topLeftCell="A1">
      <selection activeCell="K17" sqref="K17:O17"/>
    </sheetView>
  </sheetViews>
  <sheetFormatPr defaultColWidth="9.140625" defaultRowHeight="12.75"/>
  <cols>
    <col min="1" max="3" width="2.7109375" style="363" customWidth="1"/>
    <col min="4" max="4" width="10.7109375" style="363" customWidth="1"/>
    <col min="5" max="6" width="3.00390625" style="363" customWidth="1"/>
    <col min="7" max="9" width="2.7109375" style="363" customWidth="1"/>
    <col min="10" max="10" width="9.140625" style="363" customWidth="1"/>
    <col min="11" max="11" width="5.7109375" style="363" customWidth="1"/>
    <col min="12" max="12" width="3.00390625" style="363" customWidth="1"/>
    <col min="13" max="13" width="9.140625" style="363" customWidth="1"/>
    <col min="14" max="14" width="4.140625" style="363" customWidth="1"/>
    <col min="15" max="15" width="5.8515625" style="363" customWidth="1"/>
    <col min="16" max="16" width="6.140625" style="363" customWidth="1"/>
    <col min="17" max="17" width="2.140625" style="363" customWidth="1"/>
    <col min="18" max="18" width="1.28515625" style="363" customWidth="1"/>
    <col min="19" max="19" width="11.140625" style="363" customWidth="1"/>
    <col min="20" max="20" width="11.00390625" style="363" customWidth="1"/>
    <col min="21" max="16384" width="9.140625" style="363" customWidth="1"/>
  </cols>
  <sheetData>
    <row r="1" spans="1:20" ht="15" thickBot="1">
      <c r="A1" s="873"/>
      <c r="B1" s="873"/>
      <c r="C1" s="873"/>
      <c r="D1" s="873"/>
      <c r="E1" s="873"/>
      <c r="F1" s="873"/>
      <c r="G1" s="873"/>
      <c r="H1" s="873"/>
      <c r="I1" s="873"/>
      <c r="J1" s="873"/>
      <c r="K1" s="873"/>
      <c r="L1" s="873"/>
      <c r="M1" s="873"/>
      <c r="N1" s="873"/>
      <c r="O1" s="873"/>
      <c r="P1" s="873"/>
      <c r="Q1" s="873"/>
      <c r="R1" s="873"/>
      <c r="S1" s="873"/>
      <c r="T1" s="873"/>
    </row>
    <row r="2" spans="1:20" ht="14.25">
      <c r="A2" s="404"/>
      <c r="B2" s="403"/>
      <c r="C2" s="403"/>
      <c r="D2" s="403"/>
      <c r="E2" s="403"/>
      <c r="F2" s="403"/>
      <c r="G2" s="403"/>
      <c r="H2" s="403"/>
      <c r="I2" s="403"/>
      <c r="J2" s="403"/>
      <c r="K2" s="403"/>
      <c r="L2" s="403"/>
      <c r="M2" s="403"/>
      <c r="N2" s="403"/>
      <c r="O2" s="403"/>
      <c r="P2" s="403"/>
      <c r="Q2" s="403"/>
      <c r="R2" s="403"/>
      <c r="S2" s="403"/>
      <c r="T2" s="405"/>
    </row>
    <row r="3" spans="1:20" ht="15">
      <c r="A3" s="870" t="s">
        <v>341</v>
      </c>
      <c r="B3" s="871"/>
      <c r="C3" s="871"/>
      <c r="D3" s="871"/>
      <c r="E3" s="871"/>
      <c r="F3" s="871"/>
      <c r="G3" s="871"/>
      <c r="H3" s="871"/>
      <c r="I3" s="871"/>
      <c r="J3" s="871"/>
      <c r="K3" s="871"/>
      <c r="L3" s="871"/>
      <c r="M3" s="871"/>
      <c r="N3" s="871"/>
      <c r="O3" s="871"/>
      <c r="P3" s="871"/>
      <c r="Q3" s="871"/>
      <c r="R3" s="871"/>
      <c r="S3" s="871"/>
      <c r="T3" s="872"/>
    </row>
    <row r="4" spans="1:20" ht="7.5" customHeight="1">
      <c r="A4" s="372"/>
      <c r="B4" s="371"/>
      <c r="C4" s="371"/>
      <c r="D4" s="371"/>
      <c r="E4" s="371"/>
      <c r="F4" s="371"/>
      <c r="G4" s="371"/>
      <c r="H4" s="371"/>
      <c r="I4" s="371"/>
      <c r="J4" s="371"/>
      <c r="K4" s="371"/>
      <c r="L4" s="371"/>
      <c r="M4" s="371"/>
      <c r="N4" s="371"/>
      <c r="O4" s="371"/>
      <c r="P4" s="371"/>
      <c r="Q4" s="371"/>
      <c r="R4" s="371"/>
      <c r="S4" s="371"/>
      <c r="T4" s="373"/>
    </row>
    <row r="5" spans="1:20" ht="12" customHeight="1">
      <c r="A5" s="853" t="s">
        <v>340</v>
      </c>
      <c r="B5" s="854"/>
      <c r="C5" s="854"/>
      <c r="D5" s="854"/>
      <c r="E5" s="854"/>
      <c r="F5" s="854"/>
      <c r="G5" s="854"/>
      <c r="H5" s="854"/>
      <c r="I5" s="854"/>
      <c r="J5" s="854"/>
      <c r="K5" s="854"/>
      <c r="L5" s="854"/>
      <c r="M5" s="854"/>
      <c r="N5" s="854"/>
      <c r="O5" s="854"/>
      <c r="P5" s="854"/>
      <c r="Q5" s="854"/>
      <c r="R5" s="854"/>
      <c r="S5" s="854"/>
      <c r="T5" s="855"/>
    </row>
    <row r="6" spans="1:20" ht="15" customHeight="1">
      <c r="A6" s="856" t="s">
        <v>339</v>
      </c>
      <c r="B6" s="846"/>
      <c r="C6" s="846"/>
      <c r="D6" s="846"/>
      <c r="E6" s="846"/>
      <c r="F6" s="846"/>
      <c r="G6" s="846"/>
      <c r="H6" s="846"/>
      <c r="I6" s="371"/>
      <c r="J6" s="371"/>
      <c r="K6" s="371"/>
      <c r="L6" s="371"/>
      <c r="M6" s="371"/>
      <c r="N6" s="371"/>
      <c r="O6" s="371"/>
      <c r="P6" s="371"/>
      <c r="Q6" s="371"/>
      <c r="R6" s="371"/>
      <c r="S6" s="391" t="s">
        <v>338</v>
      </c>
      <c r="T6" s="398">
        <f>'1-Présentation'!I7</f>
        <v>2018</v>
      </c>
    </row>
    <row r="7" spans="1:20" ht="18" customHeight="1" thickBot="1">
      <c r="A7" s="857">
        <f>'1-Présentation'!A4:L4</f>
        <v>0</v>
      </c>
      <c r="B7" s="858"/>
      <c r="C7" s="858"/>
      <c r="D7" s="858"/>
      <c r="E7" s="858"/>
      <c r="F7" s="858"/>
      <c r="G7" s="858"/>
      <c r="H7" s="858"/>
      <c r="I7" s="858"/>
      <c r="J7" s="858"/>
      <c r="K7" s="858"/>
      <c r="L7" s="858"/>
      <c r="M7" s="858"/>
      <c r="N7" s="858"/>
      <c r="O7" s="858"/>
      <c r="P7" s="858"/>
      <c r="Q7" s="858"/>
      <c r="R7" s="858"/>
      <c r="S7" s="858"/>
      <c r="T7" s="859"/>
    </row>
    <row r="8" spans="1:20" ht="12" customHeight="1" thickTop="1">
      <c r="A8" s="372"/>
      <c r="B8" s="371"/>
      <c r="C8" s="371"/>
      <c r="D8" s="371"/>
      <c r="E8" s="371"/>
      <c r="F8" s="371"/>
      <c r="G8" s="371"/>
      <c r="H8" s="371"/>
      <c r="I8" s="371"/>
      <c r="J8" s="371"/>
      <c r="K8" s="371"/>
      <c r="L8" s="371"/>
      <c r="M8" s="371"/>
      <c r="N8" s="371"/>
      <c r="O8" s="371"/>
      <c r="P8" s="371"/>
      <c r="Q8" s="371"/>
      <c r="R8" s="371"/>
      <c r="S8" s="371"/>
      <c r="T8" s="373"/>
    </row>
    <row r="9" spans="1:20" ht="15">
      <c r="A9" s="374" t="s">
        <v>10</v>
      </c>
      <c r="B9" s="371" t="s">
        <v>337</v>
      </c>
      <c r="C9" s="371"/>
      <c r="D9" s="371"/>
      <c r="E9" s="371"/>
      <c r="F9" s="371"/>
      <c r="G9" s="371"/>
      <c r="H9" s="371"/>
      <c r="I9" s="371"/>
      <c r="J9" s="371"/>
      <c r="K9" s="371"/>
      <c r="L9" s="371"/>
      <c r="M9" s="371"/>
      <c r="N9" s="371"/>
      <c r="O9" s="371"/>
      <c r="P9" s="371"/>
      <c r="Q9" s="371"/>
      <c r="R9" s="371"/>
      <c r="S9" s="375"/>
      <c r="T9" s="373"/>
    </row>
    <row r="10" spans="1:20" ht="9" customHeight="1">
      <c r="A10" s="372"/>
      <c r="B10" s="371"/>
      <c r="C10" s="371"/>
      <c r="D10" s="371"/>
      <c r="E10" s="371"/>
      <c r="F10" s="371"/>
      <c r="G10" s="371"/>
      <c r="H10" s="371"/>
      <c r="I10" s="371"/>
      <c r="J10" s="371"/>
      <c r="K10" s="376"/>
      <c r="L10" s="377" t="s">
        <v>323</v>
      </c>
      <c r="M10" s="371"/>
      <c r="N10" s="371"/>
      <c r="O10" s="371"/>
      <c r="P10" s="371"/>
      <c r="Q10" s="371"/>
      <c r="R10" s="371"/>
      <c r="S10" s="371"/>
      <c r="T10" s="373"/>
    </row>
    <row r="11" spans="1:20" ht="15">
      <c r="A11" s="372"/>
      <c r="B11" s="371" t="s">
        <v>322</v>
      </c>
      <c r="C11" s="371" t="s">
        <v>336</v>
      </c>
      <c r="D11" s="371"/>
      <c r="E11" s="371"/>
      <c r="F11" s="371"/>
      <c r="G11" s="371"/>
      <c r="H11" s="371"/>
      <c r="I11" s="371"/>
      <c r="J11" s="371"/>
      <c r="K11" s="371"/>
      <c r="L11" s="401"/>
      <c r="M11" s="371"/>
      <c r="N11" s="371"/>
      <c r="O11" s="371"/>
      <c r="P11" s="371"/>
      <c r="Q11" s="371"/>
      <c r="R11" s="371"/>
      <c r="S11" s="371"/>
      <c r="T11" s="373"/>
    </row>
    <row r="12" spans="1:20" ht="3" customHeight="1">
      <c r="A12" s="372"/>
      <c r="B12" s="371"/>
      <c r="C12" s="371"/>
      <c r="D12" s="371"/>
      <c r="E12" s="371"/>
      <c r="F12" s="371"/>
      <c r="G12" s="371"/>
      <c r="H12" s="371"/>
      <c r="I12" s="371"/>
      <c r="J12" s="371"/>
      <c r="K12" s="371"/>
      <c r="L12" s="402"/>
      <c r="M12" s="371"/>
      <c r="N12" s="371"/>
      <c r="O12" s="371"/>
      <c r="P12" s="371"/>
      <c r="Q12" s="371"/>
      <c r="R12" s="371"/>
      <c r="S12" s="371"/>
      <c r="T12" s="373"/>
    </row>
    <row r="13" spans="1:20" ht="15">
      <c r="A13" s="372"/>
      <c r="B13" s="371" t="s">
        <v>320</v>
      </c>
      <c r="C13" s="371" t="s">
        <v>335</v>
      </c>
      <c r="D13" s="371"/>
      <c r="E13" s="371"/>
      <c r="F13" s="371"/>
      <c r="G13" s="371"/>
      <c r="H13" s="371"/>
      <c r="I13" s="371"/>
      <c r="J13" s="371"/>
      <c r="K13" s="371"/>
      <c r="L13" s="401"/>
      <c r="M13" s="371"/>
      <c r="N13" s="371"/>
      <c r="O13" s="371"/>
      <c r="P13" s="371"/>
      <c r="Q13" s="371"/>
      <c r="R13" s="371"/>
      <c r="S13" s="371"/>
      <c r="T13" s="373"/>
    </row>
    <row r="14" spans="1:20" ht="12" customHeight="1">
      <c r="A14" s="372"/>
      <c r="B14" s="371"/>
      <c r="C14" s="371"/>
      <c r="D14" s="371"/>
      <c r="E14" s="371"/>
      <c r="F14" s="371"/>
      <c r="G14" s="371"/>
      <c r="H14" s="371"/>
      <c r="I14" s="371"/>
      <c r="J14" s="371"/>
      <c r="K14" s="371"/>
      <c r="L14" s="371"/>
      <c r="M14" s="371"/>
      <c r="N14" s="371"/>
      <c r="O14" s="371"/>
      <c r="P14" s="371"/>
      <c r="Q14" s="371"/>
      <c r="R14" s="371"/>
      <c r="S14" s="371"/>
      <c r="T14" s="373"/>
    </row>
    <row r="15" spans="1:20" ht="15" customHeight="1">
      <c r="A15" s="378" t="s">
        <v>11</v>
      </c>
      <c r="B15" s="379" t="s">
        <v>334</v>
      </c>
      <c r="C15" s="380"/>
      <c r="D15" s="380"/>
      <c r="E15" s="380"/>
      <c r="F15" s="380"/>
      <c r="G15" s="380"/>
      <c r="H15" s="380"/>
      <c r="I15" s="380"/>
      <c r="J15" s="380"/>
      <c r="K15" s="381"/>
      <c r="L15" s="381"/>
      <c r="M15" s="381"/>
      <c r="N15" s="381"/>
      <c r="O15" s="381"/>
      <c r="P15" s="381"/>
      <c r="Q15" s="381"/>
      <c r="R15" s="381"/>
      <c r="S15" s="381"/>
      <c r="T15" s="373"/>
    </row>
    <row r="16" spans="1:20" ht="6" customHeight="1">
      <c r="A16" s="378"/>
      <c r="B16" s="379"/>
      <c r="C16" s="380"/>
      <c r="D16" s="380"/>
      <c r="E16" s="380"/>
      <c r="F16" s="380"/>
      <c r="G16" s="380"/>
      <c r="H16" s="380"/>
      <c r="I16" s="380"/>
      <c r="J16" s="380"/>
      <c r="K16" s="381"/>
      <c r="L16" s="381"/>
      <c r="M16" s="381"/>
      <c r="N16" s="381"/>
      <c r="O16" s="381"/>
      <c r="P16" s="381"/>
      <c r="Q16" s="381"/>
      <c r="R16" s="381"/>
      <c r="S16" s="381"/>
      <c r="T16" s="373"/>
    </row>
    <row r="17" spans="1:20" ht="15">
      <c r="A17" s="382"/>
      <c r="B17" s="383" t="s">
        <v>322</v>
      </c>
      <c r="C17" s="383" t="s">
        <v>333</v>
      </c>
      <c r="D17" s="380"/>
      <c r="E17" s="380"/>
      <c r="F17" s="380"/>
      <c r="G17" s="380"/>
      <c r="H17" s="380"/>
      <c r="I17" s="380"/>
      <c r="J17" s="380"/>
      <c r="K17" s="837"/>
      <c r="L17" s="837"/>
      <c r="M17" s="837"/>
      <c r="N17" s="837"/>
      <c r="O17" s="837"/>
      <c r="P17" s="370"/>
      <c r="Q17" s="381"/>
      <c r="R17" s="381"/>
      <c r="S17" s="381"/>
      <c r="T17" s="373"/>
    </row>
    <row r="18" spans="1:20" ht="4.5" customHeight="1">
      <c r="A18" s="382"/>
      <c r="B18" s="383"/>
      <c r="C18" s="383"/>
      <c r="D18" s="380"/>
      <c r="E18" s="380"/>
      <c r="F18" s="380"/>
      <c r="G18" s="380"/>
      <c r="H18" s="380"/>
      <c r="I18" s="380"/>
      <c r="J18" s="380"/>
      <c r="K18" s="381"/>
      <c r="L18" s="381"/>
      <c r="M18" s="381"/>
      <c r="N18" s="381"/>
      <c r="O18" s="381"/>
      <c r="P18" s="381"/>
      <c r="Q18" s="381"/>
      <c r="R18" s="381"/>
      <c r="S18" s="381"/>
      <c r="T18" s="373"/>
    </row>
    <row r="19" spans="1:20" ht="14.25">
      <c r="A19" s="382"/>
      <c r="B19" s="383" t="s">
        <v>320</v>
      </c>
      <c r="C19" s="383" t="s">
        <v>332</v>
      </c>
      <c r="D19" s="380"/>
      <c r="E19" s="380"/>
      <c r="F19" s="380"/>
      <c r="G19" s="380"/>
      <c r="H19" s="380"/>
      <c r="I19" s="380"/>
      <c r="J19" s="380"/>
      <c r="K19" s="851"/>
      <c r="L19" s="851"/>
      <c r="M19" s="851"/>
      <c r="N19" s="851"/>
      <c r="O19" s="851"/>
      <c r="P19" s="851"/>
      <c r="Q19" s="851"/>
      <c r="R19" s="851"/>
      <c r="S19" s="851"/>
      <c r="T19" s="852"/>
    </row>
    <row r="20" spans="1:20" ht="12" customHeight="1">
      <c r="A20" s="372"/>
      <c r="B20" s="371"/>
      <c r="C20" s="371"/>
      <c r="D20" s="371"/>
      <c r="E20" s="371"/>
      <c r="F20" s="371"/>
      <c r="G20" s="371"/>
      <c r="H20" s="371"/>
      <c r="I20" s="371"/>
      <c r="J20" s="371"/>
      <c r="K20" s="371"/>
      <c r="L20" s="371"/>
      <c r="M20" s="371"/>
      <c r="N20" s="371"/>
      <c r="O20" s="371"/>
      <c r="P20" s="371"/>
      <c r="Q20" s="371"/>
      <c r="R20" s="371"/>
      <c r="S20" s="371"/>
      <c r="T20" s="373"/>
    </row>
    <row r="21" spans="1:20" ht="15">
      <c r="A21" s="372"/>
      <c r="B21" s="371" t="s">
        <v>314</v>
      </c>
      <c r="C21" s="371"/>
      <c r="D21" s="371"/>
      <c r="E21" s="850">
        <f>T6</f>
        <v>2018</v>
      </c>
      <c r="F21" s="850"/>
      <c r="G21" s="371" t="s">
        <v>331</v>
      </c>
      <c r="H21" s="371"/>
      <c r="I21" s="371"/>
      <c r="J21" s="371"/>
      <c r="K21" s="371"/>
      <c r="L21" s="371"/>
      <c r="M21" s="371"/>
      <c r="N21" s="371"/>
      <c r="O21" s="371"/>
      <c r="P21" s="371"/>
      <c r="Q21" s="371"/>
      <c r="R21" s="371"/>
      <c r="S21" s="838"/>
      <c r="T21" s="839"/>
    </row>
    <row r="22" spans="1:20" ht="6" customHeight="1">
      <c r="A22" s="372"/>
      <c r="B22" s="371"/>
      <c r="C22" s="371"/>
      <c r="D22" s="371"/>
      <c r="E22" s="371"/>
      <c r="F22" s="371"/>
      <c r="G22" s="371"/>
      <c r="H22" s="371"/>
      <c r="I22" s="371"/>
      <c r="J22" s="371"/>
      <c r="K22" s="371"/>
      <c r="L22" s="371"/>
      <c r="M22" s="371"/>
      <c r="N22" s="371"/>
      <c r="O22" s="371"/>
      <c r="P22" s="371"/>
      <c r="Q22" s="371"/>
      <c r="R22" s="371"/>
      <c r="S22" s="371"/>
      <c r="T22" s="373"/>
    </row>
    <row r="23" spans="1:20" ht="15">
      <c r="A23" s="372"/>
      <c r="B23" s="384" t="s">
        <v>330</v>
      </c>
      <c r="C23" s="371"/>
      <c r="D23" s="371"/>
      <c r="E23" s="371"/>
      <c r="F23" s="371"/>
      <c r="G23" s="371"/>
      <c r="H23" s="371"/>
      <c r="I23" s="371"/>
      <c r="J23" s="371"/>
      <c r="K23" s="371"/>
      <c r="L23" s="371"/>
      <c r="M23" s="371"/>
      <c r="N23" s="371"/>
      <c r="O23" s="371"/>
      <c r="P23" s="371"/>
      <c r="Q23" s="371"/>
      <c r="R23" s="371"/>
      <c r="S23" s="838"/>
      <c r="T23" s="839"/>
    </row>
    <row r="24" spans="1:20" ht="6" customHeight="1">
      <c r="A24" s="372"/>
      <c r="B24" s="384"/>
      <c r="C24" s="371"/>
      <c r="D24" s="371"/>
      <c r="E24" s="371"/>
      <c r="F24" s="371"/>
      <c r="G24" s="371"/>
      <c r="H24" s="371"/>
      <c r="I24" s="371"/>
      <c r="J24" s="371"/>
      <c r="K24" s="371"/>
      <c r="L24" s="371"/>
      <c r="M24" s="371"/>
      <c r="N24" s="371"/>
      <c r="O24" s="371"/>
      <c r="P24" s="371"/>
      <c r="Q24" s="371"/>
      <c r="R24" s="371"/>
      <c r="S24" s="366"/>
      <c r="T24" s="385"/>
    </row>
    <row r="25" spans="1:20" ht="18" customHeight="1" thickBot="1">
      <c r="A25" s="372"/>
      <c r="B25" s="384"/>
      <c r="C25" s="371"/>
      <c r="D25" s="371"/>
      <c r="E25" s="371"/>
      <c r="F25" s="371"/>
      <c r="G25" s="371"/>
      <c r="H25" s="371"/>
      <c r="I25" s="371"/>
      <c r="J25" s="371"/>
      <c r="K25" s="371"/>
      <c r="L25" s="371"/>
      <c r="M25" s="371"/>
      <c r="N25" s="386" t="s">
        <v>329</v>
      </c>
      <c r="O25" s="371"/>
      <c r="P25" s="371"/>
      <c r="Q25" s="371"/>
      <c r="R25" s="371"/>
      <c r="S25" s="878">
        <f>S21+S23</f>
        <v>0</v>
      </c>
      <c r="T25" s="879"/>
    </row>
    <row r="26" spans="1:20" ht="12" customHeight="1" thickTop="1">
      <c r="A26" s="372"/>
      <c r="B26" s="371"/>
      <c r="C26" s="371"/>
      <c r="D26" s="371"/>
      <c r="E26" s="371"/>
      <c r="F26" s="371"/>
      <c r="G26" s="371"/>
      <c r="H26" s="371"/>
      <c r="I26" s="371"/>
      <c r="J26" s="371"/>
      <c r="K26" s="371"/>
      <c r="L26" s="371"/>
      <c r="M26" s="371"/>
      <c r="N26" s="371"/>
      <c r="O26" s="371"/>
      <c r="P26" s="371"/>
      <c r="Q26" s="371"/>
      <c r="R26" s="371"/>
      <c r="S26" s="371"/>
      <c r="T26" s="373"/>
    </row>
    <row r="27" spans="1:20" ht="28.5" customHeight="1">
      <c r="A27" s="378" t="s">
        <v>12</v>
      </c>
      <c r="B27" s="866" t="s">
        <v>328</v>
      </c>
      <c r="C27" s="866"/>
      <c r="D27" s="866"/>
      <c r="E27" s="866"/>
      <c r="F27" s="866"/>
      <c r="G27" s="866"/>
      <c r="H27" s="866"/>
      <c r="I27" s="866"/>
      <c r="J27" s="866"/>
      <c r="K27" s="866"/>
      <c r="L27" s="866"/>
      <c r="M27" s="866"/>
      <c r="N27" s="866"/>
      <c r="O27" s="866"/>
      <c r="P27" s="866"/>
      <c r="Q27" s="866"/>
      <c r="R27" s="866"/>
      <c r="S27" s="369" t="s">
        <v>327</v>
      </c>
      <c r="T27" s="387" t="s">
        <v>326</v>
      </c>
    </row>
    <row r="28" spans="1:20" ht="14.25">
      <c r="A28" s="372"/>
      <c r="B28" s="388" t="s">
        <v>325</v>
      </c>
      <c r="C28" s="371"/>
      <c r="D28" s="371"/>
      <c r="E28" s="371"/>
      <c r="F28" s="371"/>
      <c r="G28" s="371"/>
      <c r="H28" s="371"/>
      <c r="I28" s="371"/>
      <c r="J28" s="371"/>
      <c r="K28" s="371"/>
      <c r="L28" s="371"/>
      <c r="M28" s="371"/>
      <c r="N28" s="371"/>
      <c r="O28" s="371"/>
      <c r="P28" s="371"/>
      <c r="Q28" s="371"/>
      <c r="R28" s="371"/>
      <c r="S28" s="399"/>
      <c r="T28" s="400"/>
    </row>
    <row r="29" spans="1:20" ht="12" customHeight="1">
      <c r="A29" s="372"/>
      <c r="B29" s="371"/>
      <c r="C29" s="371"/>
      <c r="D29" s="371"/>
      <c r="E29" s="371"/>
      <c r="F29" s="371"/>
      <c r="G29" s="371"/>
      <c r="H29" s="371"/>
      <c r="I29" s="371"/>
      <c r="J29" s="371"/>
      <c r="K29" s="371"/>
      <c r="L29" s="371"/>
      <c r="M29" s="371"/>
      <c r="N29" s="371"/>
      <c r="O29" s="371"/>
      <c r="P29" s="371"/>
      <c r="Q29" s="371"/>
      <c r="R29" s="371"/>
      <c r="S29" s="371"/>
      <c r="T29" s="373"/>
    </row>
    <row r="30" spans="1:20" ht="28.5" customHeight="1">
      <c r="A30" s="378" t="s">
        <v>13</v>
      </c>
      <c r="B30" s="389" t="s">
        <v>253</v>
      </c>
      <c r="C30" s="866" t="s">
        <v>324</v>
      </c>
      <c r="D30" s="866"/>
      <c r="E30" s="866"/>
      <c r="F30" s="866"/>
      <c r="G30" s="866"/>
      <c r="H30" s="866"/>
      <c r="I30" s="866"/>
      <c r="J30" s="866"/>
      <c r="K30" s="866"/>
      <c r="L30" s="866"/>
      <c r="M30" s="866"/>
      <c r="N30" s="866"/>
      <c r="O30" s="866"/>
      <c r="P30" s="866"/>
      <c r="Q30" s="866"/>
      <c r="R30" s="866"/>
      <c r="S30" s="866"/>
      <c r="T30" s="867"/>
    </row>
    <row r="31" spans="1:20" ht="9" customHeight="1">
      <c r="A31" s="372"/>
      <c r="B31" s="371"/>
      <c r="C31" s="371"/>
      <c r="D31" s="371"/>
      <c r="E31" s="371"/>
      <c r="F31" s="371"/>
      <c r="G31" s="371"/>
      <c r="H31" s="371"/>
      <c r="I31" s="371"/>
      <c r="J31" s="371"/>
      <c r="K31" s="371"/>
      <c r="L31" s="377" t="s">
        <v>323</v>
      </c>
      <c r="M31" s="371"/>
      <c r="N31" s="371"/>
      <c r="O31" s="371"/>
      <c r="P31" s="371"/>
      <c r="Q31" s="371"/>
      <c r="R31" s="371"/>
      <c r="S31" s="371"/>
      <c r="T31" s="373"/>
    </row>
    <row r="32" spans="1:20" ht="15">
      <c r="A32" s="372"/>
      <c r="B32" s="371"/>
      <c r="C32" s="371" t="s">
        <v>322</v>
      </c>
      <c r="D32" s="371" t="s">
        <v>321</v>
      </c>
      <c r="E32" s="371"/>
      <c r="F32" s="371"/>
      <c r="G32" s="371"/>
      <c r="H32" s="371"/>
      <c r="I32" s="371"/>
      <c r="J32" s="371"/>
      <c r="K32" s="371"/>
      <c r="L32" s="401"/>
      <c r="M32" s="371"/>
      <c r="N32" s="371"/>
      <c r="O32" s="371"/>
      <c r="P32" s="371"/>
      <c r="Q32" s="371"/>
      <c r="R32" s="371"/>
      <c r="S32" s="368"/>
      <c r="T32" s="373"/>
    </row>
    <row r="33" spans="1:20" ht="3" customHeight="1">
      <c r="A33" s="372"/>
      <c r="B33" s="371"/>
      <c r="C33" s="371"/>
      <c r="D33" s="371"/>
      <c r="E33" s="371"/>
      <c r="F33" s="371"/>
      <c r="G33" s="371"/>
      <c r="H33" s="371"/>
      <c r="I33" s="371"/>
      <c r="J33" s="371"/>
      <c r="K33" s="371"/>
      <c r="L33" s="402"/>
      <c r="M33" s="371"/>
      <c r="N33" s="371"/>
      <c r="O33" s="371"/>
      <c r="P33" s="371"/>
      <c r="Q33" s="371"/>
      <c r="R33" s="371"/>
      <c r="S33" s="368"/>
      <c r="T33" s="373"/>
    </row>
    <row r="34" spans="1:20" ht="15">
      <c r="A34" s="372"/>
      <c r="B34" s="371"/>
      <c r="C34" s="371" t="s">
        <v>320</v>
      </c>
      <c r="D34" s="371" t="s">
        <v>319</v>
      </c>
      <c r="E34" s="371"/>
      <c r="F34" s="371"/>
      <c r="G34" s="371"/>
      <c r="H34" s="371"/>
      <c r="I34" s="371"/>
      <c r="J34" s="371"/>
      <c r="K34" s="371"/>
      <c r="L34" s="401"/>
      <c r="M34" s="375" t="s">
        <v>318</v>
      </c>
      <c r="N34" s="371"/>
      <c r="O34" s="371"/>
      <c r="P34" s="847"/>
      <c r="Q34" s="847"/>
      <c r="R34" s="847"/>
      <c r="S34" s="368"/>
      <c r="T34" s="373"/>
    </row>
    <row r="35" spans="1:20" ht="12" customHeight="1">
      <c r="A35" s="372"/>
      <c r="B35" s="371"/>
      <c r="C35" s="371"/>
      <c r="D35" s="371"/>
      <c r="E35" s="371"/>
      <c r="F35" s="371"/>
      <c r="G35" s="371"/>
      <c r="H35" s="371"/>
      <c r="I35" s="371"/>
      <c r="J35" s="371"/>
      <c r="K35" s="371"/>
      <c r="L35" s="371"/>
      <c r="M35" s="371"/>
      <c r="N35" s="371"/>
      <c r="O35" s="371"/>
      <c r="P35" s="371"/>
      <c r="Q35" s="371"/>
      <c r="R35" s="371"/>
      <c r="S35" s="371"/>
      <c r="T35" s="373"/>
    </row>
    <row r="36" spans="1:20" ht="15">
      <c r="A36" s="372"/>
      <c r="B36" s="390" t="s">
        <v>258</v>
      </c>
      <c r="C36" s="371" t="s">
        <v>317</v>
      </c>
      <c r="D36" s="371"/>
      <c r="E36" s="371"/>
      <c r="F36" s="371"/>
      <c r="G36" s="371"/>
      <c r="H36" s="371"/>
      <c r="I36" s="371"/>
      <c r="J36" s="371"/>
      <c r="K36" s="365">
        <f>T6</f>
        <v>2018</v>
      </c>
      <c r="L36" s="379" t="s">
        <v>316</v>
      </c>
      <c r="M36" s="371"/>
      <c r="N36" s="371"/>
      <c r="O36" s="371"/>
      <c r="P36" s="371"/>
      <c r="Q36" s="371"/>
      <c r="R36" s="371"/>
      <c r="S36" s="371"/>
      <c r="T36" s="373"/>
    </row>
    <row r="37" spans="1:20" ht="4.5" customHeight="1">
      <c r="A37" s="372"/>
      <c r="B37" s="390"/>
      <c r="C37" s="371"/>
      <c r="D37" s="371"/>
      <c r="E37" s="371"/>
      <c r="F37" s="371"/>
      <c r="G37" s="371"/>
      <c r="H37" s="371"/>
      <c r="I37" s="371"/>
      <c r="J37" s="371"/>
      <c r="K37" s="367"/>
      <c r="L37" s="379"/>
      <c r="M37" s="371"/>
      <c r="N37" s="371"/>
      <c r="O37" s="371"/>
      <c r="P37" s="371"/>
      <c r="Q37" s="371"/>
      <c r="R37" s="371"/>
      <c r="S37" s="371"/>
      <c r="T37" s="373"/>
    </row>
    <row r="38" spans="1:20" ht="18" customHeight="1" thickBot="1">
      <c r="A38" s="372"/>
      <c r="B38" s="371"/>
      <c r="C38" s="371"/>
      <c r="D38" s="383" t="s">
        <v>315</v>
      </c>
      <c r="E38" s="391"/>
      <c r="F38" s="391"/>
      <c r="G38" s="391"/>
      <c r="H38" s="391"/>
      <c r="I38" s="840"/>
      <c r="J38" s="840"/>
      <c r="K38" s="367" t="s">
        <v>262</v>
      </c>
      <c r="L38" s="880">
        <v>15</v>
      </c>
      <c r="M38" s="880"/>
      <c r="N38" s="392" t="s">
        <v>263</v>
      </c>
      <c r="O38" s="841">
        <f>I38*L38</f>
        <v>0</v>
      </c>
      <c r="P38" s="842"/>
      <c r="Q38" s="842"/>
      <c r="R38" s="843"/>
      <c r="S38" s="848"/>
      <c r="T38" s="849"/>
    </row>
    <row r="39" spans="1:20" ht="9" customHeight="1" thickTop="1">
      <c r="A39" s="372"/>
      <c r="B39" s="371"/>
      <c r="C39" s="371"/>
      <c r="D39" s="371"/>
      <c r="E39" s="371"/>
      <c r="F39" s="371"/>
      <c r="G39" s="371"/>
      <c r="H39" s="371"/>
      <c r="I39" s="371"/>
      <c r="J39" s="371"/>
      <c r="K39" s="371"/>
      <c r="L39" s="371"/>
      <c r="M39" s="392"/>
      <c r="N39" s="392"/>
      <c r="O39" s="392"/>
      <c r="P39" s="392"/>
      <c r="Q39" s="392"/>
      <c r="R39" s="392"/>
      <c r="S39" s="844"/>
      <c r="T39" s="845"/>
    </row>
    <row r="40" spans="1:20" ht="15">
      <c r="A40" s="372"/>
      <c r="B40" s="371"/>
      <c r="C40" s="846" t="s">
        <v>314</v>
      </c>
      <c r="D40" s="846"/>
      <c r="E40" s="846"/>
      <c r="F40" s="850">
        <f>T6</f>
        <v>2018</v>
      </c>
      <c r="G40" s="850"/>
      <c r="H40" s="371" t="s">
        <v>313</v>
      </c>
      <c r="I40" s="371"/>
      <c r="J40" s="371"/>
      <c r="K40" s="371"/>
      <c r="L40" s="371"/>
      <c r="M40" s="371"/>
      <c r="N40" s="371"/>
      <c r="O40" s="371"/>
      <c r="P40" s="371"/>
      <c r="Q40" s="371"/>
      <c r="R40" s="371"/>
      <c r="S40" s="838"/>
      <c r="T40" s="839"/>
    </row>
    <row r="41" spans="1:20" ht="6" customHeight="1">
      <c r="A41" s="372"/>
      <c r="B41" s="371"/>
      <c r="C41" s="383"/>
      <c r="D41" s="383"/>
      <c r="E41" s="383"/>
      <c r="F41" s="367"/>
      <c r="G41" s="367"/>
      <c r="H41" s="371"/>
      <c r="I41" s="371"/>
      <c r="J41" s="371"/>
      <c r="K41" s="371"/>
      <c r="L41" s="371"/>
      <c r="M41" s="371"/>
      <c r="N41" s="371"/>
      <c r="O41" s="371"/>
      <c r="P41" s="371"/>
      <c r="Q41" s="371"/>
      <c r="R41" s="371"/>
      <c r="S41" s="366"/>
      <c r="T41" s="393"/>
    </row>
    <row r="42" spans="1:20" ht="12" customHeight="1">
      <c r="A42" s="372"/>
      <c r="B42" s="371"/>
      <c r="C42" s="371"/>
      <c r="D42" s="371"/>
      <c r="E42" s="371"/>
      <c r="F42" s="371"/>
      <c r="G42" s="371"/>
      <c r="H42" s="371"/>
      <c r="I42" s="371"/>
      <c r="J42" s="371"/>
      <c r="K42" s="371"/>
      <c r="L42" s="371"/>
      <c r="M42" s="371"/>
      <c r="N42" s="371"/>
      <c r="O42" s="371"/>
      <c r="P42" s="371"/>
      <c r="Q42" s="371"/>
      <c r="R42" s="371"/>
      <c r="S42" s="371"/>
      <c r="T42" s="373"/>
    </row>
    <row r="43" spans="1:20" ht="15">
      <c r="A43" s="372"/>
      <c r="B43" s="390" t="s">
        <v>312</v>
      </c>
      <c r="C43" s="390" t="s">
        <v>311</v>
      </c>
      <c r="D43" s="371"/>
      <c r="E43" s="371"/>
      <c r="F43" s="371"/>
      <c r="G43" s="850">
        <f>T6</f>
        <v>2018</v>
      </c>
      <c r="H43" s="850"/>
      <c r="I43" s="371" t="s">
        <v>310</v>
      </c>
      <c r="J43" s="371"/>
      <c r="K43" s="371"/>
      <c r="L43" s="371"/>
      <c r="M43" s="371"/>
      <c r="N43" s="371"/>
      <c r="O43" s="371"/>
      <c r="P43" s="371"/>
      <c r="Q43" s="371"/>
      <c r="R43" s="371"/>
      <c r="S43" s="371"/>
      <c r="T43" s="373"/>
    </row>
    <row r="44" spans="1:20" ht="14.25">
      <c r="A44" s="372"/>
      <c r="B44" s="371"/>
      <c r="C44" s="394" t="s">
        <v>309</v>
      </c>
      <c r="D44" s="371"/>
      <c r="E44" s="371"/>
      <c r="F44" s="371"/>
      <c r="G44" s="371"/>
      <c r="H44" s="371"/>
      <c r="I44" s="371"/>
      <c r="J44" s="371"/>
      <c r="K44" s="371"/>
      <c r="L44" s="371"/>
      <c r="M44" s="371"/>
      <c r="N44" s="371"/>
      <c r="O44" s="371"/>
      <c r="P44" s="371"/>
      <c r="Q44" s="371"/>
      <c r="R44" s="371"/>
      <c r="S44" s="371"/>
      <c r="T44" s="373"/>
    </row>
    <row r="45" spans="1:20" ht="6" customHeight="1">
      <c r="A45" s="372"/>
      <c r="B45" s="371"/>
      <c r="C45" s="375"/>
      <c r="D45" s="371"/>
      <c r="E45" s="371"/>
      <c r="F45" s="371"/>
      <c r="G45" s="371"/>
      <c r="H45" s="371"/>
      <c r="I45" s="371"/>
      <c r="J45" s="371"/>
      <c r="K45" s="371"/>
      <c r="L45" s="371"/>
      <c r="M45" s="371"/>
      <c r="N45" s="371"/>
      <c r="O45" s="371"/>
      <c r="P45" s="371"/>
      <c r="Q45" s="371"/>
      <c r="R45" s="371"/>
      <c r="S45" s="371"/>
      <c r="T45" s="373"/>
    </row>
    <row r="46" spans="1:20" ht="14.25">
      <c r="A46" s="372"/>
      <c r="B46" s="371"/>
      <c r="C46" s="868"/>
      <c r="D46" s="868"/>
      <c r="E46" s="868"/>
      <c r="F46" s="868"/>
      <c r="G46" s="868"/>
      <c r="H46" s="868"/>
      <c r="I46" s="868"/>
      <c r="J46" s="868"/>
      <c r="K46" s="868"/>
      <c r="L46" s="868"/>
      <c r="M46" s="868"/>
      <c r="N46" s="868"/>
      <c r="O46" s="868"/>
      <c r="P46" s="868"/>
      <c r="Q46" s="868"/>
      <c r="R46" s="868"/>
      <c r="S46" s="868"/>
      <c r="T46" s="869"/>
    </row>
    <row r="47" spans="1:20" ht="18" customHeight="1">
      <c r="A47" s="372"/>
      <c r="B47" s="371"/>
      <c r="C47" s="861"/>
      <c r="D47" s="861"/>
      <c r="E47" s="861"/>
      <c r="F47" s="861"/>
      <c r="G47" s="861"/>
      <c r="H47" s="861"/>
      <c r="I47" s="861"/>
      <c r="J47" s="861"/>
      <c r="K47" s="861"/>
      <c r="L47" s="861"/>
      <c r="M47" s="861"/>
      <c r="N47" s="861"/>
      <c r="O47" s="861"/>
      <c r="P47" s="861"/>
      <c r="Q47" s="861"/>
      <c r="R47" s="861"/>
      <c r="S47" s="861"/>
      <c r="T47" s="862"/>
    </row>
    <row r="48" spans="1:20" s="371" customFormat="1" ht="15" customHeight="1">
      <c r="A48" s="372"/>
      <c r="T48" s="373"/>
    </row>
    <row r="49" spans="1:20" ht="18" customHeight="1">
      <c r="A49" s="395"/>
      <c r="B49" s="865" t="s">
        <v>269</v>
      </c>
      <c r="C49" s="865"/>
      <c r="D49" s="860"/>
      <c r="E49" s="860"/>
      <c r="F49" s="860"/>
      <c r="G49" s="860"/>
      <c r="H49" s="860"/>
      <c r="I49" s="860"/>
      <c r="J49" s="364"/>
      <c r="K49" s="396"/>
      <c r="L49" s="396"/>
      <c r="M49" s="397" t="s">
        <v>307</v>
      </c>
      <c r="N49" s="863"/>
      <c r="O49" s="863"/>
      <c r="P49" s="863"/>
      <c r="Q49" s="863"/>
      <c r="R49" s="863"/>
      <c r="S49" s="863"/>
      <c r="T49" s="864"/>
    </row>
    <row r="50" spans="1:20" ht="12" customHeight="1">
      <c r="A50" s="372"/>
      <c r="B50" s="371"/>
      <c r="C50" s="371"/>
      <c r="D50" s="371"/>
      <c r="E50" s="371"/>
      <c r="F50" s="371"/>
      <c r="G50" s="371"/>
      <c r="H50" s="371"/>
      <c r="I50" s="371"/>
      <c r="J50" s="371"/>
      <c r="K50" s="371"/>
      <c r="L50" s="371"/>
      <c r="M50" s="371"/>
      <c r="N50" s="371"/>
      <c r="O50" s="371"/>
      <c r="P50" s="371"/>
      <c r="Q50" s="371"/>
      <c r="R50" s="371"/>
      <c r="S50" s="371"/>
      <c r="T50" s="373"/>
    </row>
    <row r="51" spans="1:20" ht="59.25" customHeight="1" thickBot="1">
      <c r="A51" s="876" t="s">
        <v>308</v>
      </c>
      <c r="B51" s="877"/>
      <c r="C51" s="874" t="s">
        <v>342</v>
      </c>
      <c r="D51" s="874"/>
      <c r="E51" s="874"/>
      <c r="F51" s="874"/>
      <c r="G51" s="874"/>
      <c r="H51" s="874"/>
      <c r="I51" s="874"/>
      <c r="J51" s="874"/>
      <c r="K51" s="874"/>
      <c r="L51" s="874"/>
      <c r="M51" s="874"/>
      <c r="N51" s="874"/>
      <c r="O51" s="874"/>
      <c r="P51" s="874"/>
      <c r="Q51" s="874"/>
      <c r="R51" s="874"/>
      <c r="S51" s="874"/>
      <c r="T51" s="875"/>
    </row>
    <row r="53" ht="14.25">
      <c r="M53" s="371"/>
    </row>
  </sheetData>
  <sheetProtection password="84C7" sheet="1" objects="1" scenarios="1" selectLockedCells="1"/>
  <mergeCells count="30">
    <mergeCell ref="A3:T3"/>
    <mergeCell ref="A1:T1"/>
    <mergeCell ref="C51:T51"/>
    <mergeCell ref="A51:B51"/>
    <mergeCell ref="F40:G40"/>
    <mergeCell ref="G43:H43"/>
    <mergeCell ref="S25:T25"/>
    <mergeCell ref="S23:T23"/>
    <mergeCell ref="B27:R27"/>
    <mergeCell ref="L38:M38"/>
    <mergeCell ref="A5:T5"/>
    <mergeCell ref="A6:H6"/>
    <mergeCell ref="A7:T7"/>
    <mergeCell ref="D49:I49"/>
    <mergeCell ref="C47:T47"/>
    <mergeCell ref="N49:T49"/>
    <mergeCell ref="B49:C49"/>
    <mergeCell ref="C30:T30"/>
    <mergeCell ref="C46:T46"/>
    <mergeCell ref="S40:T40"/>
    <mergeCell ref="K17:O17"/>
    <mergeCell ref="S21:T21"/>
    <mergeCell ref="I38:J38"/>
    <mergeCell ref="O38:R38"/>
    <mergeCell ref="S39:T39"/>
    <mergeCell ref="C40:E40"/>
    <mergeCell ref="P34:R34"/>
    <mergeCell ref="S38:T38"/>
    <mergeCell ref="E21:F21"/>
    <mergeCell ref="K19:T19"/>
  </mergeCells>
  <printOptions horizontalCentered="1"/>
  <pageMargins left="0.5905511811023623" right="0.11811023622047245" top="0.4724409448818898" bottom="0.3937007874015748" header="0.31496062992125984" footer="0.31496062992125984"/>
  <pageSetup horizontalDpi="600" verticalDpi="600" orientation="portrait" scale="97" r:id="rId1"/>
  <headerFooter alignWithMargins="0">
    <oddFooter>&amp;LService aux paroisses&amp;CPage 9&amp;R&amp;8&amp;X&amp;D</oddFooter>
  </headerFooter>
  <ignoredErrors>
    <ignoredError sqref="T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AdeM</dc:creator>
  <cp:keywords/>
  <dc:description/>
  <cp:lastModifiedBy>Pierre Lavoie</cp:lastModifiedBy>
  <cp:lastPrinted>2019-02-22T15:01:31Z</cp:lastPrinted>
  <dcterms:created xsi:type="dcterms:W3CDTF">2007-01-22T18:13:17Z</dcterms:created>
  <dcterms:modified xsi:type="dcterms:W3CDTF">2019-02-26T15:36:46Z</dcterms:modified>
  <cp:category/>
  <cp:version/>
  <cp:contentType/>
  <cp:contentStatus/>
</cp:coreProperties>
</file>